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wenergy-my.sharepoint.com/personal/rjohnson_jwenergy_com/Documents/Desktop/"/>
    </mc:Choice>
  </mc:AlternateContent>
  <xr:revisionPtr revIDLastSave="0" documentId="8_{6F96795D-C017-4909-853B-3954E2311A66}" xr6:coauthVersionLast="47" xr6:coauthVersionMax="47" xr10:uidLastSave="{00000000-0000-0000-0000-000000000000}"/>
  <bookViews>
    <workbookView xWindow="-120" yWindow="-120" windowWidth="29040" windowHeight="15720" tabRatio="877" xr2:uid="{00000000-000D-0000-FFFF-FFFF00000000}"/>
  </bookViews>
  <sheets>
    <sheet name="Past Winners" sheetId="3" r:id="rId1"/>
    <sheet name="2006" sheetId="5" r:id="rId2"/>
    <sheet name="2007" sheetId="6" r:id="rId3"/>
    <sheet name="2008" sheetId="7" r:id="rId4"/>
    <sheet name="2009" sheetId="8" r:id="rId5"/>
    <sheet name="2010" sheetId="9" r:id="rId6"/>
    <sheet name="2011" sheetId="10" r:id="rId7"/>
    <sheet name="2012" sheetId="11" r:id="rId8"/>
    <sheet name="2013" sheetId="13" r:id="rId9"/>
    <sheet name="2014" sheetId="15" r:id="rId10"/>
    <sheet name="2015" sheetId="21" r:id="rId11"/>
    <sheet name="2016" sheetId="22" r:id="rId12"/>
    <sheet name="2017" sheetId="23" r:id="rId13"/>
    <sheet name="2018" sheetId="24" r:id="rId14"/>
    <sheet name="2019" sheetId="25" r:id="rId15"/>
    <sheet name="2020" sheetId="26" r:id="rId16"/>
    <sheet name="2021" sheetId="27" r:id="rId17"/>
    <sheet name="Engrave" sheetId="12" r:id="rId18"/>
    <sheet name="Trophy List" sheetId="16" r:id="rId19"/>
  </sheets>
  <externalReferences>
    <externalReference r:id="rId20"/>
  </externalReferences>
  <definedNames>
    <definedName name="_xlnm._FilterDatabase" localSheetId="2" hidden="1">'2007'!$A$1:$M$74</definedName>
    <definedName name="_xlnm._FilterDatabase" localSheetId="3" hidden="1">'2008'!$A$1:$C$58</definedName>
    <definedName name="_xlnm._FilterDatabase" localSheetId="4" hidden="1">'2009'!$A$1:$D$1</definedName>
    <definedName name="_xlnm._FilterDatabase" localSheetId="5" hidden="1">'2010'!$A$1:$C$52</definedName>
    <definedName name="_xlnm._FilterDatabase" localSheetId="6" hidden="1">'2011'!$A$1:$C$50</definedName>
    <definedName name="_xlnm._FilterDatabase" localSheetId="8" hidden="1">'2013'!$A$1:$B$84</definedName>
    <definedName name="_xlnm._FilterDatabase" localSheetId="9" hidden="1">'2014'!$A$1:$C$67</definedName>
    <definedName name="_xlnm._FilterDatabase" localSheetId="10" hidden="1">'2015'!$A$1:$E$71</definedName>
    <definedName name="_xlnm._FilterDatabase" localSheetId="11" hidden="1">'2016'!$A$1:$C$47</definedName>
    <definedName name="_xlnm._FilterDatabase" localSheetId="12" hidden="1">'2017'!$A$1:$D$57</definedName>
    <definedName name="_xlnm._FilterDatabase" localSheetId="13" hidden="1">'2018'!$A$1:$C$56</definedName>
    <definedName name="_xlnm._FilterDatabase" localSheetId="14" hidden="1">'2019'!$A$1:$C$64</definedName>
    <definedName name="_xlnm._FilterDatabase" localSheetId="15" hidden="1">'2020'!$A$1:$H$62</definedName>
    <definedName name="_xlnm.Print_Area" localSheetId="2">'2007'!$A$1:$M$75</definedName>
    <definedName name="_xlnm.Print_Area" localSheetId="3">'2008'!$A$1:$C$60</definedName>
    <definedName name="_xlnm.Print_Area" localSheetId="4">'2009'!$A$1:$D$71</definedName>
    <definedName name="_xlnm.Print_Area" localSheetId="5">'2010'!$A$1:$C$60</definedName>
    <definedName name="_xlnm.Print_Area" localSheetId="6">'2011'!$A$1:$C$58</definedName>
    <definedName name="_xlnm.Print_Area" localSheetId="7">'2012'!$A$1:$C$63</definedName>
    <definedName name="_xlnm.Print_Area" localSheetId="8">'2013'!$A$1:$B$84</definedName>
    <definedName name="_xlnm.Print_Area" localSheetId="9">'2014'!$A$1:$C$67</definedName>
    <definedName name="_xlnm.Print_Area" localSheetId="10">'2015'!$A$1:$E$71</definedName>
    <definedName name="_xlnm.Print_Area" localSheetId="11">'2016'!$A$1:$C$47</definedName>
    <definedName name="_xlnm.Print_Area" localSheetId="12">'2017'!$A$1:$D$57</definedName>
    <definedName name="_xlnm.Print_Area" localSheetId="13">'2018'!$A$1:$C$55</definedName>
    <definedName name="_xlnm.Print_Area" localSheetId="14">'2019'!$A$1:$C$62</definedName>
    <definedName name="_xlnm.Print_Area" localSheetId="17">Engrave!$A$1:$G$21</definedName>
    <definedName name="_xlnm.Print_Area" localSheetId="0">'Past Winners'!$A$1:$O$35</definedName>
    <definedName name="_xlnm.Print_Titles" localSheetId="2">'2007'!$A$1:$ID$1</definedName>
    <definedName name="_xlnm.Print_Titles" localSheetId="3">'2008'!$1:$1</definedName>
    <definedName name="_xlnm.Print_Titles" localSheetId="4">'2009'!$1:$1</definedName>
    <definedName name="_xlnm.Print_Titles" localSheetId="9">'2014'!$1:$1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6" l="1"/>
  <c r="H44" i="26"/>
  <c r="H16" i="26"/>
  <c r="H20" i="26"/>
  <c r="H22" i="26"/>
  <c r="H30" i="26"/>
  <c r="H21" i="26"/>
  <c r="H43" i="26"/>
  <c r="H5" i="26"/>
  <c r="H57" i="26"/>
  <c r="H2" i="26"/>
  <c r="H27" i="26"/>
  <c r="H24" i="26"/>
  <c r="H52" i="26"/>
  <c r="H19" i="26"/>
  <c r="H3" i="26"/>
  <c r="H31" i="26"/>
  <c r="H33" i="26"/>
  <c r="H14" i="26"/>
  <c r="H12" i="26"/>
  <c r="H25" i="26"/>
  <c r="H17" i="26"/>
  <c r="H45" i="26"/>
  <c r="H56" i="26"/>
  <c r="H11" i="26"/>
  <c r="H32" i="26"/>
  <c r="H26" i="26"/>
  <c r="H28" i="26"/>
  <c r="H38" i="26"/>
  <c r="H9" i="26"/>
  <c r="H53" i="26"/>
  <c r="H48" i="26"/>
  <c r="H29" i="26"/>
  <c r="H10" i="26"/>
  <c r="H58" i="26"/>
  <c r="H61" i="26"/>
  <c r="H62" i="26"/>
  <c r="H4" i="26"/>
  <c r="H18" i="26"/>
  <c r="H41" i="26"/>
  <c r="H55" i="26"/>
  <c r="H15" i="26"/>
  <c r="H60" i="26"/>
  <c r="H54" i="26"/>
  <c r="H46" i="26"/>
  <c r="H49" i="26"/>
  <c r="H47" i="26"/>
  <c r="H51" i="26"/>
  <c r="H50" i="26"/>
  <c r="H40" i="26"/>
  <c r="H8" i="26"/>
  <c r="H36" i="26"/>
  <c r="H13" i="26"/>
  <c r="H59" i="26"/>
  <c r="H34" i="26"/>
  <c r="H6" i="26"/>
  <c r="H42" i="26"/>
  <c r="H7" i="26"/>
  <c r="H35" i="26"/>
  <c r="H37" i="26"/>
  <c r="H39" i="26"/>
  <c r="C82" i="23" l="1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B49" i="22" l="1"/>
  <c r="A11" i="16" l="1"/>
  <c r="D105" i="21" l="1"/>
  <c r="B105" i="21"/>
  <c r="E105" i="21" s="1"/>
  <c r="D104" i="21"/>
  <c r="B104" i="21"/>
  <c r="E104" i="21" s="1"/>
  <c r="D103" i="21"/>
  <c r="B103" i="21"/>
  <c r="D102" i="21"/>
  <c r="B102" i="21"/>
  <c r="E102" i="21" s="1"/>
  <c r="D101" i="21"/>
  <c r="B101" i="21"/>
  <c r="E101" i="21" s="1"/>
  <c r="D100" i="21"/>
  <c r="B100" i="21"/>
  <c r="E100" i="21" s="1"/>
  <c r="D99" i="21"/>
  <c r="B99" i="21"/>
  <c r="D98" i="21"/>
  <c r="B98" i="21"/>
  <c r="E98" i="21" s="1"/>
  <c r="D97" i="21"/>
  <c r="B97" i="21"/>
  <c r="E97" i="21" s="1"/>
  <c r="D96" i="21"/>
  <c r="B96" i="21"/>
  <c r="E96" i="21" s="1"/>
  <c r="D95" i="21"/>
  <c r="B95" i="21"/>
  <c r="D94" i="21"/>
  <c r="B94" i="21"/>
  <c r="E94" i="21" s="1"/>
  <c r="D93" i="21"/>
  <c r="B93" i="21"/>
  <c r="E93" i="21" s="1"/>
  <c r="D92" i="21"/>
  <c r="B92" i="21"/>
  <c r="C92" i="21" s="1"/>
  <c r="D91" i="21"/>
  <c r="B91" i="21"/>
  <c r="C91" i="21" s="1"/>
  <c r="D90" i="21"/>
  <c r="B90" i="21"/>
  <c r="C90" i="21" s="1"/>
  <c r="D89" i="21"/>
  <c r="B89" i="21"/>
  <c r="E89" i="21" s="1"/>
  <c r="D88" i="21"/>
  <c r="B88" i="21"/>
  <c r="C88" i="21" s="1"/>
  <c r="D87" i="21"/>
  <c r="B87" i="21"/>
  <c r="C87" i="21" s="1"/>
  <c r="D86" i="21"/>
  <c r="B86" i="21"/>
  <c r="C86" i="21" s="1"/>
  <c r="D85" i="21"/>
  <c r="B85" i="21"/>
  <c r="E85" i="21" s="1"/>
  <c r="D84" i="21"/>
  <c r="B84" i="21"/>
  <c r="C84" i="21" s="1"/>
  <c r="D83" i="21"/>
  <c r="B83" i="21"/>
  <c r="C83" i="21" s="1"/>
  <c r="D82" i="21"/>
  <c r="B82" i="21"/>
  <c r="C82" i="21" s="1"/>
  <c r="D81" i="21"/>
  <c r="B81" i="21"/>
  <c r="C81" i="21" s="1"/>
  <c r="E82" i="21" l="1"/>
  <c r="E95" i="21"/>
  <c r="E99" i="21"/>
  <c r="E103" i="21"/>
  <c r="E84" i="21"/>
  <c r="E90" i="21"/>
  <c r="E81" i="21"/>
  <c r="E87" i="21"/>
  <c r="E92" i="21"/>
  <c r="E86" i="21"/>
  <c r="E91" i="21"/>
  <c r="E83" i="21"/>
  <c r="E88" i="21"/>
  <c r="C85" i="21"/>
  <c r="C89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A3" i="5"/>
  <c r="B3" i="5"/>
  <c r="A4" i="5"/>
  <c r="B4" i="5"/>
  <c r="A5" i="5"/>
  <c r="A6" i="5"/>
  <c r="A7" i="5"/>
  <c r="A8" i="5"/>
  <c r="B8" i="5"/>
  <c r="A9" i="5"/>
  <c r="A10" i="5"/>
  <c r="A11" i="5"/>
  <c r="A12" i="5"/>
  <c r="A13" i="5"/>
  <c r="A14" i="5"/>
  <c r="A15" i="5"/>
  <c r="A17" i="5"/>
  <c r="A18" i="5"/>
  <c r="B105" i="9" l="1"/>
  <c r="B104" i="9"/>
  <c r="B106" i="9" s="1"/>
  <c r="B108" i="9" s="1"/>
  <c r="C60" i="7" l="1"/>
  <c r="M63" i="6" l="1"/>
  <c r="M71" i="6"/>
  <c r="M31" i="6"/>
  <c r="M25" i="6"/>
  <c r="M16" i="6"/>
  <c r="M49" i="6"/>
  <c r="M40" i="6"/>
  <c r="M44" i="6"/>
  <c r="M43" i="6"/>
  <c r="M70" i="6"/>
  <c r="M4" i="6"/>
  <c r="M14" i="6"/>
  <c r="M42" i="6"/>
  <c r="M24" i="6"/>
  <c r="M60" i="6"/>
  <c r="M36" i="6"/>
  <c r="M48" i="6"/>
  <c r="M11" i="6"/>
  <c r="M39" i="6"/>
  <c r="M20" i="6"/>
  <c r="M18" i="6"/>
  <c r="M35" i="6"/>
  <c r="M3" i="6"/>
  <c r="M47" i="6"/>
  <c r="M30" i="6"/>
  <c r="M67" i="6"/>
  <c r="M56" i="6"/>
  <c r="M53" i="6"/>
  <c r="M29" i="6"/>
  <c r="M58" i="6"/>
  <c r="M23" i="6"/>
  <c r="M69" i="6"/>
  <c r="M46" i="6"/>
  <c r="M62" i="6"/>
  <c r="M9" i="6"/>
  <c r="M66" i="6"/>
  <c r="M22" i="6"/>
  <c r="M34" i="6"/>
  <c r="M8" i="6"/>
  <c r="M38" i="6"/>
  <c r="M73" i="6"/>
  <c r="M72" i="6"/>
  <c r="M13" i="6"/>
  <c r="M2" i="6"/>
  <c r="M7" i="6"/>
  <c r="M61" i="6"/>
  <c r="M12" i="6"/>
  <c r="M21" i="6"/>
  <c r="M33" i="6"/>
  <c r="M28" i="6"/>
  <c r="M15" i="6"/>
  <c r="M17" i="6"/>
  <c r="M37" i="6"/>
  <c r="M45" i="6"/>
  <c r="M27" i="6"/>
  <c r="M6" i="6"/>
  <c r="M5" i="6"/>
  <c r="M26" i="6"/>
  <c r="M51" i="6"/>
  <c r="M19" i="6"/>
  <c r="M55" i="6"/>
  <c r="M68" i="6"/>
  <c r="M65" i="6"/>
  <c r="M52" i="6"/>
  <c r="M41" i="6"/>
  <c r="M57" i="6"/>
  <c r="M64" i="6"/>
  <c r="M32" i="6"/>
  <c r="M50" i="6"/>
  <c r="M54" i="6"/>
  <c r="M10" i="6"/>
  <c r="M59" i="6"/>
  <c r="L55" i="5"/>
  <c r="K55" i="5"/>
  <c r="J55" i="5"/>
  <c r="I55" i="5"/>
  <c r="H55" i="5"/>
  <c r="G55" i="5"/>
  <c r="F55" i="5"/>
  <c r="E55" i="5"/>
  <c r="D55" i="5"/>
  <c r="C55" i="5"/>
  <c r="M39" i="5"/>
  <c r="M48" i="5"/>
  <c r="M46" i="5"/>
  <c r="M42" i="5"/>
  <c r="M47" i="5"/>
  <c r="M32" i="5"/>
  <c r="M29" i="5"/>
  <c r="M44" i="5"/>
  <c r="M33" i="5"/>
  <c r="M20" i="5"/>
  <c r="M38" i="5"/>
  <c r="M7" i="5"/>
  <c r="M31" i="5"/>
  <c r="M34" i="5"/>
  <c r="M41" i="5"/>
  <c r="M13" i="5"/>
  <c r="M14" i="5"/>
  <c r="M6" i="5"/>
  <c r="M10" i="5"/>
  <c r="M27" i="5"/>
  <c r="M40" i="5"/>
  <c r="M50" i="5"/>
  <c r="M16" i="5"/>
  <c r="M28" i="5"/>
  <c r="M24" i="5"/>
  <c r="M37" i="5"/>
  <c r="M36" i="5"/>
  <c r="M23" i="5"/>
  <c r="M30" i="5"/>
  <c r="M43" i="5"/>
  <c r="M15" i="5"/>
  <c r="M9" i="5"/>
  <c r="M26" i="5"/>
  <c r="M49" i="5"/>
  <c r="M22" i="5"/>
  <c r="M12" i="5"/>
  <c r="M21" i="5"/>
  <c r="M11" i="5"/>
  <c r="M5" i="5"/>
  <c r="M19" i="5"/>
  <c r="M45" i="5"/>
  <c r="M18" i="5"/>
  <c r="M17" i="5"/>
  <c r="M35" i="5"/>
  <c r="M3" i="5"/>
  <c r="M4" i="5"/>
  <c r="M25" i="5"/>
  <c r="M8" i="5"/>
  <c r="C59" i="5" l="1"/>
  <c r="C68" i="5"/>
  <c r="C62" i="5"/>
  <c r="C65" i="5"/>
  <c r="C70" i="5"/>
  <c r="C69" i="5"/>
  <c r="C61" i="5"/>
  <c r="C67" i="5"/>
  <c r="C66" i="5"/>
  <c r="C60" i="5"/>
  <c r="C64" i="5"/>
  <c r="M55" i="5"/>
  <c r="C63" i="5"/>
</calcChain>
</file>

<file path=xl/sharedStrings.xml><?xml version="1.0" encoding="utf-8"?>
<sst xmlns="http://schemas.openxmlformats.org/spreadsheetml/2006/main" count="1683" uniqueCount="546">
  <si>
    <t>John Daniels</t>
  </si>
  <si>
    <t>Joe Glover</t>
  </si>
  <si>
    <t>Phil Stoehr</t>
  </si>
  <si>
    <t>Gary Hale</t>
  </si>
  <si>
    <t>James Barr</t>
  </si>
  <si>
    <t>Brent Kirschner</t>
  </si>
  <si>
    <t>Average Score</t>
  </si>
  <si>
    <t>Captain</t>
  </si>
  <si>
    <t>John Richards</t>
  </si>
  <si>
    <t>Don Bizzell</t>
  </si>
  <si>
    <t>Austin Willis</t>
  </si>
  <si>
    <t>Mike Ayers</t>
  </si>
  <si>
    <t>Dave Bookout</t>
  </si>
  <si>
    <t>Barry Lane</t>
  </si>
  <si>
    <t>Brandon Davis</t>
  </si>
  <si>
    <t>Robert Smith</t>
  </si>
  <si>
    <t>Tim Kelly</t>
  </si>
  <si>
    <t>Paul Stephenson</t>
  </si>
  <si>
    <t>Stephen Barham</t>
  </si>
  <si>
    <t>Bryan Kirby</t>
  </si>
  <si>
    <t>Danny Hendrix</t>
  </si>
  <si>
    <t>Michael Webber</t>
  </si>
  <si>
    <t>Gary Mahan</t>
  </si>
  <si>
    <t>Bud Davis</t>
  </si>
  <si>
    <t>Greg Cowdin</t>
  </si>
  <si>
    <t>Gene Gradick Jr.</t>
  </si>
  <si>
    <t>Andy Long</t>
  </si>
  <si>
    <t>Tom Duncan</t>
  </si>
  <si>
    <t>Steve Hubbard</t>
  </si>
  <si>
    <t>Nick Veuleman</t>
  </si>
  <si>
    <t>Raybon Marter</t>
  </si>
  <si>
    <t>Terry Todd</t>
  </si>
  <si>
    <t>Jack Imboden</t>
  </si>
  <si>
    <t>John Cole</t>
  </si>
  <si>
    <t>Total</t>
  </si>
  <si>
    <t>Clint Thomas</t>
  </si>
  <si>
    <t>Renato Apene</t>
  </si>
  <si>
    <t>Paul Myrick</t>
  </si>
  <si>
    <t>Jonathan Anderson</t>
  </si>
  <si>
    <t>John Dutton</t>
  </si>
  <si>
    <t>Team</t>
  </si>
  <si>
    <t>Score</t>
  </si>
  <si>
    <t>Paul Wesley Myrick</t>
  </si>
  <si>
    <t>HOA</t>
  </si>
  <si>
    <t>Ryan McAnally</t>
  </si>
  <si>
    <t>Brian Gilbert</t>
  </si>
  <si>
    <t>First Place Team</t>
  </si>
  <si>
    <t>Jay Callens</t>
  </si>
  <si>
    <t>Phil Peacock</t>
  </si>
  <si>
    <t>Paul Peacock</t>
  </si>
  <si>
    <t>Landon Wilson</t>
  </si>
  <si>
    <t>Robert Myrick</t>
  </si>
  <si>
    <t>Mike Miles</t>
  </si>
  <si>
    <t>Mark Westerman</t>
  </si>
  <si>
    <t>Andy Weaver</t>
  </si>
  <si>
    <t>Michael Miles</t>
  </si>
  <si>
    <t>Peter Jumper</t>
  </si>
  <si>
    <t>Chris Hale</t>
  </si>
  <si>
    <t>Station
1</t>
  </si>
  <si>
    <t>Station
2</t>
  </si>
  <si>
    <t>Station
3</t>
  </si>
  <si>
    <t>Station
4</t>
  </si>
  <si>
    <t>Station
5</t>
  </si>
  <si>
    <t>Station
6</t>
  </si>
  <si>
    <t>Station
7</t>
  </si>
  <si>
    <t>Station
8</t>
  </si>
  <si>
    <t>Station
9</t>
  </si>
  <si>
    <t>Station
10</t>
  </si>
  <si>
    <t>Tower</t>
  </si>
  <si>
    <t>R to L Outbound</t>
  </si>
  <si>
    <t>L to R Crosser over Dry Pond</t>
  </si>
  <si>
    <t>Rabbit</t>
  </si>
  <si>
    <t>RL True Pair</t>
  </si>
  <si>
    <t>Straight Up</t>
  </si>
  <si>
    <t>L to R Outbound</t>
  </si>
  <si>
    <t>True Pair Incoming Floaters</t>
  </si>
  <si>
    <t>Straight Out</t>
  </si>
  <si>
    <t>R to L Fast True Pair</t>
  </si>
  <si>
    <t>Jason Kirkpatrick</t>
  </si>
  <si>
    <t>Team Total</t>
  </si>
  <si>
    <t>Paul Ainsworth</t>
  </si>
  <si>
    <t>Kent Kirkpatrick</t>
  </si>
  <si>
    <t>Kenneth McAnally</t>
  </si>
  <si>
    <t>Dave Carey</t>
  </si>
  <si>
    <t>Shooter</t>
  </si>
  <si>
    <t>Allen Davis</t>
  </si>
  <si>
    <t>Bill Hughes</t>
  </si>
  <si>
    <t>Billy Pugh</t>
  </si>
  <si>
    <t>Bobby Davis</t>
  </si>
  <si>
    <t>Brandon Holtclaw</t>
  </si>
  <si>
    <t>Butch Cole</t>
  </si>
  <si>
    <t>Charles Goebel</t>
  </si>
  <si>
    <t>Claude Wise</t>
  </si>
  <si>
    <t>Clint Barr</t>
  </si>
  <si>
    <t>Daniel Shipman</t>
  </si>
  <si>
    <t>David Bookout</t>
  </si>
  <si>
    <t>David Fairchild</t>
  </si>
  <si>
    <t>Richard Fairchild</t>
  </si>
  <si>
    <t>David Lonsberry</t>
  </si>
  <si>
    <t>Wesley Lonsberry</t>
  </si>
  <si>
    <t>David Ramaly</t>
  </si>
  <si>
    <t>Whitney Bizzell</t>
  </si>
  <si>
    <t>Gary Rust</t>
  </si>
  <si>
    <t>Glynn Gaddy</t>
  </si>
  <si>
    <t>Hank Bennett</t>
  </si>
  <si>
    <t>Harlan Lee</t>
  </si>
  <si>
    <t>Jeramy McPhetridge</t>
  </si>
  <si>
    <t>Joe Avila</t>
  </si>
  <si>
    <t>Joe Crowley</t>
  </si>
  <si>
    <t>Jon Bartuska</t>
  </si>
  <si>
    <t>Jonathon Anderson</t>
  </si>
  <si>
    <t>Ken Read</t>
  </si>
  <si>
    <t>Kenneth Read</t>
  </si>
  <si>
    <t>Kris Wilson</t>
  </si>
  <si>
    <t>Mark Gorrod</t>
  </si>
  <si>
    <t>Matt Cunningham</t>
  </si>
  <si>
    <t>Mike Koble</t>
  </si>
  <si>
    <t>Mike Miller</t>
  </si>
  <si>
    <t>Travis Miller</t>
  </si>
  <si>
    <t>Randall McAnally</t>
  </si>
  <si>
    <t>Renalto Apene</t>
  </si>
  <si>
    <t>Rick Davis</t>
  </si>
  <si>
    <t>Robert Lewis</t>
  </si>
  <si>
    <t>Stan Bennett</t>
  </si>
  <si>
    <t>Stephano Eger</t>
  </si>
  <si>
    <t>Steve Barham</t>
  </si>
  <si>
    <t>Steve Reynolds</t>
  </si>
  <si>
    <t>Todd Stout</t>
  </si>
  <si>
    <t>Tony Eskue</t>
  </si>
  <si>
    <t>Travis Ashby</t>
  </si>
  <si>
    <t>Gene Daley</t>
  </si>
  <si>
    <t>Start
Station</t>
  </si>
  <si>
    <t>Keith Sprague</t>
  </si>
  <si>
    <t>Whitney Willis</t>
  </si>
  <si>
    <t>Blake Daughtry</t>
  </si>
  <si>
    <t>Cody Herod</t>
  </si>
  <si>
    <t>Phillip McDaniel</t>
  </si>
  <si>
    <t>Robert Herod</t>
  </si>
  <si>
    <t>Joel Shipman</t>
  </si>
  <si>
    <t>Jarod Smith</t>
  </si>
  <si>
    <t>John Cahalane</t>
  </si>
  <si>
    <t>Rusty Jackson</t>
  </si>
  <si>
    <t>Terry Thomas</t>
  </si>
  <si>
    <t>Aram George</t>
  </si>
  <si>
    <t>Scott Fleck</t>
  </si>
  <si>
    <t>Jack Powell</t>
  </si>
  <si>
    <t>Stefano Eger</t>
  </si>
  <si>
    <t>John Francisco</t>
  </si>
  <si>
    <t>Jeff Brown</t>
  </si>
  <si>
    <t>Casey Brown</t>
  </si>
  <si>
    <t>1-B</t>
  </si>
  <si>
    <t>Shayla Martin</t>
  </si>
  <si>
    <t>Chip Foster</t>
  </si>
  <si>
    <t>1-A</t>
  </si>
  <si>
    <t>2-A</t>
  </si>
  <si>
    <t>3-A</t>
  </si>
  <si>
    <t>3-B</t>
  </si>
  <si>
    <t>Brandon Sanders</t>
  </si>
  <si>
    <t>Gene Gradick Jr</t>
  </si>
  <si>
    <t>5-A</t>
  </si>
  <si>
    <t>Stephen Sprague</t>
  </si>
  <si>
    <t>5-B</t>
  </si>
  <si>
    <t>David Ainsworth</t>
  </si>
  <si>
    <t>7-A</t>
  </si>
  <si>
    <t>David Littrell</t>
  </si>
  <si>
    <t>Tony Chaput</t>
  </si>
  <si>
    <t>7-B</t>
  </si>
  <si>
    <t>9-A</t>
  </si>
  <si>
    <t>Richard Presley</t>
  </si>
  <si>
    <t>Bill Hoeper</t>
  </si>
  <si>
    <t>10-A</t>
  </si>
  <si>
    <t>10-B</t>
  </si>
  <si>
    <t>Joseph Elrod</t>
  </si>
  <si>
    <t>John "Rusty" Jackson</t>
  </si>
  <si>
    <t>2-B</t>
  </si>
  <si>
    <t>Kyle Jackson</t>
  </si>
  <si>
    <t>Trevor Spizzirri</t>
  </si>
  <si>
    <t>NA</t>
  </si>
  <si>
    <t>Name:</t>
  </si>
  <si>
    <t>Team:</t>
  </si>
  <si>
    <t>Wilbur Harrison</t>
  </si>
  <si>
    <t>Brittani Gray</t>
  </si>
  <si>
    <t>Derek Segler</t>
  </si>
  <si>
    <t>Gene Gradick, Jr.</t>
  </si>
  <si>
    <t>Jeff Taylor</t>
  </si>
  <si>
    <t>Timothy Thomas</t>
  </si>
  <si>
    <t>Lynn Allen</t>
  </si>
  <si>
    <t>Dylan Gray</t>
  </si>
  <si>
    <t>Jeff Latta</t>
  </si>
  <si>
    <t>Thomas Swank</t>
  </si>
  <si>
    <t>John L Cole</t>
  </si>
  <si>
    <t>Zach Howard</t>
  </si>
  <si>
    <t>Seth Weiss</t>
  </si>
  <si>
    <t>Tyler Willis</t>
  </si>
  <si>
    <t>Chris Chisolm</t>
  </si>
  <si>
    <t>Garrett Shipman</t>
  </si>
  <si>
    <t>Tanya J. Allen</t>
  </si>
  <si>
    <t>Kevin McCollum</t>
  </si>
  <si>
    <t>Dale Christian</t>
  </si>
  <si>
    <t>Travis Elrod</t>
  </si>
  <si>
    <t>Adam Kelly</t>
  </si>
  <si>
    <t>Terry Guilbeaux</t>
  </si>
  <si>
    <t>Jeremy Folmar</t>
  </si>
  <si>
    <t>Courtney McCollum</t>
  </si>
  <si>
    <t>Bradley Phillips</t>
  </si>
  <si>
    <t>Carrie Thomas</t>
  </si>
  <si>
    <t>Jeremy Armstrong</t>
  </si>
  <si>
    <t>Jimmy Arp (Guest)</t>
  </si>
  <si>
    <t>Buddy McCullin (Guest)</t>
  </si>
  <si>
    <t>Ryan Boschetti</t>
  </si>
  <si>
    <t>Darin Beakley (Guest)</t>
  </si>
  <si>
    <t>Tyler Dilling</t>
  </si>
  <si>
    <t>Lynn Allen (Guest)</t>
  </si>
  <si>
    <t>Tanya Allen</t>
  </si>
  <si>
    <t>Larry Carpenter</t>
  </si>
  <si>
    <t>Collin Carpenter (Guest)</t>
  </si>
  <si>
    <t xml:space="preserve">Gene Gradick </t>
  </si>
  <si>
    <t>Dave Thompson</t>
  </si>
  <si>
    <t>Bryan Domingue</t>
  </si>
  <si>
    <t>Steven Myers</t>
  </si>
  <si>
    <t>Cameron Myers (Guest)</t>
  </si>
  <si>
    <t>Chris Hale  (Guest)</t>
  </si>
  <si>
    <t>Jack Imboden (Guest)</t>
  </si>
  <si>
    <t>Paul Wesley Myrick (Guest)</t>
  </si>
  <si>
    <t>Name</t>
  </si>
  <si>
    <t>Brandon Cook</t>
  </si>
  <si>
    <t>John Tabor</t>
  </si>
  <si>
    <t>Kerry Higginbotham</t>
  </si>
  <si>
    <t>Jay Christiansen</t>
  </si>
  <si>
    <t>Jimmy Arp</t>
  </si>
  <si>
    <t>Dustin Cowdin</t>
  </si>
  <si>
    <t>Sam Marter</t>
  </si>
  <si>
    <t>Buddy McCullen</t>
  </si>
  <si>
    <t>Ed Ferguson</t>
  </si>
  <si>
    <t>Paul Deramus</t>
  </si>
  <si>
    <t>Tim Hubbard</t>
  </si>
  <si>
    <t>Jim Matthias</t>
  </si>
  <si>
    <t>Dakota Cole</t>
  </si>
  <si>
    <t>Joey Edwards</t>
  </si>
  <si>
    <t>Shane Coget</t>
  </si>
  <si>
    <t xml:space="preserve">Carrie Thomas </t>
  </si>
  <si>
    <t>Jake Davis</t>
  </si>
  <si>
    <t>Cheyenne Webber</t>
  </si>
  <si>
    <t>Garrett Crowley</t>
  </si>
  <si>
    <t>Christopher Dutton</t>
  </si>
  <si>
    <t>NAME</t>
  </si>
  <si>
    <t>Coleman Garner</t>
  </si>
  <si>
    <t>Guest</t>
  </si>
  <si>
    <t>Gary Allen</t>
  </si>
  <si>
    <t>John Doyle</t>
  </si>
  <si>
    <t>Joe Henry</t>
  </si>
  <si>
    <t>Max Killingsworth</t>
  </si>
  <si>
    <t>Fred Muehlen</t>
  </si>
  <si>
    <t>Russell Turner</t>
  </si>
  <si>
    <t>Ryan Cole</t>
  </si>
  <si>
    <t>Heath Miller</t>
  </si>
  <si>
    <t>Marshall Cole</t>
  </si>
  <si>
    <t>Tom Crowe</t>
  </si>
  <si>
    <t>Cody Hubbard</t>
  </si>
  <si>
    <t>Patrick Swindler</t>
  </si>
  <si>
    <t>Benny Cole</t>
  </si>
  <si>
    <t>Zack Crowe</t>
  </si>
  <si>
    <t>Chase Garner</t>
  </si>
  <si>
    <t>Phil Bossaller</t>
  </si>
  <si>
    <t>Phil Ramaly</t>
  </si>
  <si>
    <t>Bill Taylor</t>
  </si>
  <si>
    <t>James Newman</t>
  </si>
  <si>
    <t>Gregg Cowdin</t>
  </si>
  <si>
    <t>Larry Miller</t>
  </si>
  <si>
    <t>Andrew Adams</t>
  </si>
  <si>
    <t>Joel Suddath</t>
  </si>
  <si>
    <t>John Pinion</t>
  </si>
  <si>
    <t>Drew Swedlund</t>
  </si>
  <si>
    <t>Alex Adams</t>
  </si>
  <si>
    <t>Hayden Stout</t>
  </si>
  <si>
    <t>Ryan Woodward</t>
  </si>
  <si>
    <t>Brad Fontenot</t>
  </si>
  <si>
    <t>Darrel Preston</t>
  </si>
  <si>
    <t>Garrett  Shipman</t>
  </si>
  <si>
    <t>Michael G. Webber</t>
  </si>
  <si>
    <t>Larry Mentzer</t>
  </si>
  <si>
    <t>Sean Butler</t>
  </si>
  <si>
    <t>Tim Adams</t>
  </si>
  <si>
    <t>Seth Butler</t>
  </si>
  <si>
    <t>Kourtney Kelly</t>
  </si>
  <si>
    <t>Dan Woodruff</t>
  </si>
  <si>
    <t>Amber Mahan Narayanan</t>
  </si>
  <si>
    <t>Casey Barham</t>
  </si>
  <si>
    <t>Chris Carter</t>
  </si>
  <si>
    <t>Chuck McGraw</t>
  </si>
  <si>
    <t>Connie Imboden</t>
  </si>
  <si>
    <t>Dan Henderson</t>
  </si>
  <si>
    <t>Dwain Smith</t>
  </si>
  <si>
    <t>Jack Weaver</t>
  </si>
  <si>
    <t>Jacob Ramaly</t>
  </si>
  <si>
    <t>Jimmy Carter</t>
  </si>
  <si>
    <t>John Watson</t>
  </si>
  <si>
    <t>Justin McGraw</t>
  </si>
  <si>
    <t>Kevin Reed</t>
  </si>
  <si>
    <t>Kevin Rothbauer</t>
  </si>
  <si>
    <t>Lucas Barham</t>
  </si>
  <si>
    <t>Michael Gusko</t>
  </si>
  <si>
    <t>Michael Works</t>
  </si>
  <si>
    <t>Peter Plank</t>
  </si>
  <si>
    <t>Philip Bossaller</t>
  </si>
  <si>
    <t>Red Marter</t>
  </si>
  <si>
    <t>Roger Register</t>
  </si>
  <si>
    <t>Suresh Narayanan</t>
  </si>
  <si>
    <t>Zach Crowe</t>
  </si>
  <si>
    <t xml:space="preserve">First Place Team </t>
  </si>
  <si>
    <t>Quantity</t>
  </si>
  <si>
    <t xml:space="preserve">Second Place Team </t>
  </si>
  <si>
    <t xml:space="preserve">Third  Place Team </t>
  </si>
  <si>
    <t xml:space="preserve">Second Place </t>
  </si>
  <si>
    <t>Third Place</t>
  </si>
  <si>
    <t>Junior Champion</t>
  </si>
  <si>
    <t>Ladies Champion</t>
  </si>
  <si>
    <t>Trophy</t>
  </si>
  <si>
    <t>Champion</t>
  </si>
  <si>
    <t>Clint Wade</t>
  </si>
  <si>
    <t>Gary Wade</t>
  </si>
  <si>
    <t>Harlen Lee</t>
  </si>
  <si>
    <t>Kory Martin</t>
  </si>
  <si>
    <t>Mathew Cunningham</t>
  </si>
  <si>
    <t>Michael Miles Jr.</t>
  </si>
  <si>
    <t>Ryan Langlinais</t>
  </si>
  <si>
    <t>Shane Haberman</t>
  </si>
  <si>
    <t>Jay Christensen</t>
  </si>
  <si>
    <t>Average</t>
  </si>
  <si>
    <t>Class</t>
  </si>
  <si>
    <t>Start 
Station</t>
  </si>
  <si>
    <t>Amber Narayanan</t>
  </si>
  <si>
    <t>Ladies</t>
  </si>
  <si>
    <t>Austin Koralewski</t>
  </si>
  <si>
    <t>Barry Woodard</t>
  </si>
  <si>
    <t>Bill Jones</t>
  </si>
  <si>
    <t>Brian Morris</t>
  </si>
  <si>
    <t xml:space="preserve">Chris Dutton </t>
  </si>
  <si>
    <t>Youth</t>
  </si>
  <si>
    <t>Cole Garner</t>
  </si>
  <si>
    <t xml:space="preserve">Garrett Crowley </t>
  </si>
  <si>
    <t>Glenn Bessinger</t>
  </si>
  <si>
    <t xml:space="preserve">Jacob Poorman </t>
  </si>
  <si>
    <t>Josh Vestfals</t>
  </si>
  <si>
    <t>Michael Work</t>
  </si>
  <si>
    <t>Patrick Bessinger</t>
  </si>
  <si>
    <t>Rick Poorman</t>
  </si>
  <si>
    <t>Tom Parrow</t>
  </si>
  <si>
    <t xml:space="preserve">Zac Poorman  </t>
  </si>
  <si>
    <t>Player</t>
  </si>
  <si>
    <t>Est.</t>
  </si>
  <si>
    <t>Adj.</t>
  </si>
  <si>
    <t>Count</t>
  </si>
  <si>
    <t>Jacob Poorman</t>
  </si>
  <si>
    <t>Zac Poorman</t>
  </si>
  <si>
    <t>Second Place Team</t>
  </si>
  <si>
    <t>Third Place Team</t>
  </si>
  <si>
    <t>2nd</t>
  </si>
  <si>
    <t>3rd</t>
  </si>
  <si>
    <t>1st</t>
  </si>
  <si>
    <t>Chris Dutton</t>
  </si>
  <si>
    <t xml:space="preserve">Buddy McCullin </t>
  </si>
  <si>
    <t>Darin Beakley</t>
  </si>
  <si>
    <t xml:space="preserve">Courtney McCollum </t>
  </si>
  <si>
    <t xml:space="preserve">David Ainsworth </t>
  </si>
  <si>
    <t>Roy Miller</t>
  </si>
  <si>
    <r>
      <t>Dave Carey</t>
    </r>
    <r>
      <rPr>
        <vertAlign val="superscript"/>
        <sz val="11"/>
        <color theme="1"/>
        <rFont val="Calibri"/>
        <family val="2"/>
        <scheme val="minor"/>
      </rPr>
      <t>1</t>
    </r>
  </si>
  <si>
    <t>John A. Daniels</t>
  </si>
  <si>
    <t>Addison, TX 75001</t>
  </si>
  <si>
    <t xml:space="preserve">J-W Power Company </t>
  </si>
  <si>
    <t>jdaniels@jwenergy.com</t>
  </si>
  <si>
    <t>Contact:</t>
  </si>
  <si>
    <t>Father-Son Champion</t>
  </si>
  <si>
    <t>Randy Collard</t>
  </si>
  <si>
    <t>Dayle Barr</t>
  </si>
  <si>
    <t>Garrett Wortham</t>
  </si>
  <si>
    <t>Don McBroom</t>
  </si>
  <si>
    <t>Cooper Shaw</t>
  </si>
  <si>
    <t>972-233-8191 Office</t>
  </si>
  <si>
    <t>469-644-8412 Mobile</t>
  </si>
  <si>
    <t>Brian Hatfield</t>
  </si>
  <si>
    <t>No.</t>
  </si>
  <si>
    <t>SCORE</t>
  </si>
  <si>
    <t>TEAM</t>
  </si>
  <si>
    <t>0005</t>
  </si>
  <si>
    <t>0031</t>
  </si>
  <si>
    <t>0025</t>
  </si>
  <si>
    <t>0019</t>
  </si>
  <si>
    <t>0012</t>
  </si>
  <si>
    <t>0017</t>
  </si>
  <si>
    <t>0037</t>
  </si>
  <si>
    <t>0046</t>
  </si>
  <si>
    <t>0055</t>
  </si>
  <si>
    <t>0045</t>
  </si>
  <si>
    <t>0039</t>
  </si>
  <si>
    <t>0009</t>
  </si>
  <si>
    <t>0041</t>
  </si>
  <si>
    <t>0051</t>
  </si>
  <si>
    <t>0013</t>
  </si>
  <si>
    <t>0036</t>
  </si>
  <si>
    <t>0027</t>
  </si>
  <si>
    <t>Joel Wolfe</t>
  </si>
  <si>
    <t>Charles Wolfe</t>
  </si>
  <si>
    <t>0056</t>
  </si>
  <si>
    <t>0008</t>
  </si>
  <si>
    <t>0052</t>
  </si>
  <si>
    <t>0015</t>
  </si>
  <si>
    <t>0004</t>
  </si>
  <si>
    <t>0021</t>
  </si>
  <si>
    <t>0016</t>
  </si>
  <si>
    <t>0038</t>
  </si>
  <si>
    <t>0044</t>
  </si>
  <si>
    <t>0050</t>
  </si>
  <si>
    <t>0033</t>
  </si>
  <si>
    <t>Raybon "Red" Marter</t>
  </si>
  <si>
    <t>0001</t>
  </si>
  <si>
    <t>0053</t>
  </si>
  <si>
    <t>0024</t>
  </si>
  <si>
    <t>0010</t>
  </si>
  <si>
    <t>0035</t>
  </si>
  <si>
    <t>0022</t>
  </si>
  <si>
    <t>Lance McKee</t>
  </si>
  <si>
    <t>0029</t>
  </si>
  <si>
    <t>Brady McBroom</t>
  </si>
  <si>
    <t>0002</t>
  </si>
  <si>
    <t>0028</t>
  </si>
  <si>
    <t>0006</t>
  </si>
  <si>
    <t>0047</t>
  </si>
  <si>
    <t>0032</t>
  </si>
  <si>
    <t>0023</t>
  </si>
  <si>
    <t>Walt Irwin</t>
  </si>
  <si>
    <t>0011</t>
  </si>
  <si>
    <t>0007</t>
  </si>
  <si>
    <t>0040</t>
  </si>
  <si>
    <t>0020</t>
  </si>
  <si>
    <t>0054</t>
  </si>
  <si>
    <t>Dave Ramaly</t>
  </si>
  <si>
    <t>0049</t>
  </si>
  <si>
    <t>0048</t>
  </si>
  <si>
    <t>0014</t>
  </si>
  <si>
    <t>0026</t>
  </si>
  <si>
    <t>0042</t>
  </si>
  <si>
    <t>Mickey Carpenter</t>
  </si>
  <si>
    <t>0018</t>
  </si>
  <si>
    <t>Nicole Peacock</t>
  </si>
  <si>
    <t>0043</t>
  </si>
  <si>
    <t>0003</t>
  </si>
  <si>
    <t>0030</t>
  </si>
  <si>
    <t>0034</t>
  </si>
  <si>
    <t>Chelby Paradise</t>
  </si>
  <si>
    <t>Team Estimates</t>
  </si>
  <si>
    <t>Date</t>
  </si>
  <si>
    <t>Sept. 9, 2006</t>
  </si>
  <si>
    <t>Sept. 22, 2007</t>
  </si>
  <si>
    <t>Oct. 18, 2008</t>
  </si>
  <si>
    <t>Sept. 12, 2009</t>
  </si>
  <si>
    <t>Sept. 11, 2010</t>
  </si>
  <si>
    <t>Sept. 10, 2011</t>
  </si>
  <si>
    <t>Sept. 15, 2012</t>
  </si>
  <si>
    <t>Sept. 14, 2013</t>
  </si>
  <si>
    <t>Sept. 13, 2014</t>
  </si>
  <si>
    <t>Sept. 12, 2015</t>
  </si>
  <si>
    <t>Sept. 24, 2016</t>
  </si>
  <si>
    <t>Sept. 9, 2017</t>
  </si>
  <si>
    <t>Sept. 8, 2018</t>
  </si>
  <si>
    <t>Year</t>
  </si>
  <si>
    <t>Ross Powell</t>
  </si>
  <si>
    <t>Jimmy Watson</t>
  </si>
  <si>
    <t>Randy Powell</t>
  </si>
  <si>
    <t>Julio Delgado</t>
  </si>
  <si>
    <t xml:space="preserve">Matt Gustafson </t>
  </si>
  <si>
    <t>Mark Davis</t>
  </si>
  <si>
    <t>Kyra Delgado</t>
  </si>
  <si>
    <t>Michael Poorman</t>
  </si>
  <si>
    <t>DeAnna Crowe</t>
  </si>
  <si>
    <t>Ashley Crowe</t>
  </si>
  <si>
    <r>
      <t>1</t>
    </r>
    <r>
      <rPr>
        <b/>
        <sz val="11"/>
        <color theme="1"/>
        <rFont val="Calibri"/>
        <family val="2"/>
        <scheme val="minor"/>
      </rPr>
      <t xml:space="preserve"> Lewis Classes - First Place Second Flight</t>
    </r>
  </si>
  <si>
    <t>Sept. 14, 2019</t>
  </si>
  <si>
    <t>Paul Garner</t>
  </si>
  <si>
    <t>Khalil Dabbagh</t>
  </si>
  <si>
    <t>Michael Berryman</t>
  </si>
  <si>
    <t>John Berryman</t>
  </si>
  <si>
    <t>Loc</t>
  </si>
  <si>
    <t>Rose City Clays</t>
  </si>
  <si>
    <t>Prairie Creek Ranch</t>
  </si>
  <si>
    <t>Shooter Name</t>
  </si>
  <si>
    <t>Chris Hodges</t>
  </si>
  <si>
    <t>Kevin Nelson</t>
  </si>
  <si>
    <t>William Johnson</t>
  </si>
  <si>
    <t>Daniel Barnett</t>
  </si>
  <si>
    <t>Craig Barnett</t>
  </si>
  <si>
    <t>Tom Comer</t>
  </si>
  <si>
    <t>Tanner Gregg</t>
  </si>
  <si>
    <t>Ivan Gregg</t>
  </si>
  <si>
    <t xml:space="preserve">Chelby Paradise </t>
  </si>
  <si>
    <t>Mike House</t>
  </si>
  <si>
    <t>Theodore (Darrel) Duke</t>
  </si>
  <si>
    <t>Danual (Boonie) Fountain</t>
  </si>
  <si>
    <t>Timothy Calvert</t>
  </si>
  <si>
    <t>Robert (Bobby) Calvert</t>
  </si>
  <si>
    <t>William Jones</t>
  </si>
  <si>
    <t>Jim Sloan</t>
  </si>
  <si>
    <t>Timothy Poorman</t>
  </si>
  <si>
    <t>Matt Gustafson</t>
  </si>
  <si>
    <t>Todd House</t>
  </si>
  <si>
    <t>Youth Champion (16 and under)</t>
  </si>
  <si>
    <t>Sept. 26, 2020</t>
  </si>
  <si>
    <t>Daniel Shipmen</t>
  </si>
  <si>
    <t>16479 North Dallas Parkway Suite 850</t>
  </si>
  <si>
    <t>Cooper Shipman</t>
  </si>
  <si>
    <t>Mens</t>
  </si>
  <si>
    <t>Austin Guerrero</t>
  </si>
  <si>
    <t>Joseph Avila</t>
  </si>
  <si>
    <t>Ben Parker</t>
  </si>
  <si>
    <t>Fathe Dabbagh</t>
  </si>
  <si>
    <t>Khaled Dabbagh</t>
  </si>
  <si>
    <t>Mat Gustafson</t>
  </si>
  <si>
    <t>Brad Duke</t>
  </si>
  <si>
    <t>Danual Fountain</t>
  </si>
  <si>
    <t>Darrel Duke</t>
  </si>
  <si>
    <t>Joshua Vestfals</t>
  </si>
  <si>
    <t>Jack imboden</t>
  </si>
  <si>
    <t>Zachary Berryman</t>
  </si>
  <si>
    <t>Kevin Sprinkles</t>
  </si>
  <si>
    <t>Parent/Youth</t>
  </si>
  <si>
    <t>District</t>
  </si>
  <si>
    <t>Division</t>
  </si>
  <si>
    <t>2020 Score</t>
  </si>
  <si>
    <t>Darrell Duke</t>
  </si>
  <si>
    <t>Offset</t>
  </si>
  <si>
    <t>Dustin Willemin</t>
  </si>
  <si>
    <t>Paul Thompson</t>
  </si>
  <si>
    <t>HOA Ross Powell</t>
  </si>
  <si>
    <t>Josh Vestfals, Austin Koralewski</t>
  </si>
  <si>
    <t>Tegun Thomas, Drew Swedlund</t>
  </si>
  <si>
    <t>Tegun Thomas</t>
  </si>
  <si>
    <t>Mike Fountain</t>
  </si>
  <si>
    <t>Austin Koralweski</t>
  </si>
  <si>
    <t>Tim Calvert</t>
  </si>
  <si>
    <t>Robert Fountain</t>
  </si>
  <si>
    <t>Eli Ashby</t>
  </si>
  <si>
    <t>Paul Westerman</t>
  </si>
  <si>
    <t>Hudson Worthham</t>
  </si>
  <si>
    <t>April 4, 2022</t>
  </si>
  <si>
    <t>Sept. 10, 2022</t>
  </si>
  <si>
    <t>Sept.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</si>
</sst>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#,##0.000_);\(#,##0.000\)"/>
    <numFmt numFmtId="167" formatCode="#,##0.0_);\(#,##0.0\)"/>
    <numFmt numFmtId="168" formatCode="0;\-\ 0;0;@"/>
    <numFmt numFmtId="169" formatCode="#0"/>
    <numFmt numFmtId="170" formatCode="0_);[Red]\(0\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name val="Small Fonts"/>
      <family val="2"/>
    </font>
    <font>
      <sz val="6"/>
      <name val="Small Fonts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  <font>
      <strike/>
      <sz val="12"/>
      <name val="Tahoma"/>
      <family val="2"/>
    </font>
    <font>
      <sz val="10"/>
      <name val="Tahoma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0" fillId="0" borderId="0"/>
    <xf numFmtId="43" fontId="2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164" fontId="1" fillId="0" borderId="0" xfId="1" applyAlignment="1">
      <alignment vertical="center"/>
    </xf>
    <xf numFmtId="164" fontId="2" fillId="0" borderId="0" xfId="1" applyFont="1" applyAlignment="1">
      <alignment vertical="center"/>
    </xf>
    <xf numFmtId="0" fontId="1" fillId="0" borderId="1" xfId="2" applyBorder="1" applyAlignment="1">
      <alignment horizontal="left" vertical="center"/>
    </xf>
    <xf numFmtId="0" fontId="1" fillId="0" borderId="1" xfId="2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165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7" xfId="2" applyBorder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37" fontId="0" fillId="0" borderId="1" xfId="4" applyNumberFormat="1" applyFont="1" applyFill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37" fontId="0" fillId="0" borderId="1" xfId="4" applyNumberFormat="1" applyFont="1" applyFill="1" applyBorder="1" applyAlignment="1">
      <alignment horizontal="center" vertical="center" wrapText="1"/>
    </xf>
    <xf numFmtId="37" fontId="2" fillId="0" borderId="2" xfId="4" applyNumberFormat="1" applyFont="1" applyFill="1" applyBorder="1" applyAlignment="1">
      <alignment horizontal="center" vertical="center"/>
    </xf>
    <xf numFmtId="37" fontId="0" fillId="0" borderId="0" xfId="4" applyNumberFormat="1" applyFont="1" applyFill="1" applyAlignment="1">
      <alignment horizontal="center" vertical="center"/>
    </xf>
    <xf numFmtId="164" fontId="1" fillId="0" borderId="0" xfId="1" applyAlignment="1">
      <alignment horizontal="left" vertical="center"/>
    </xf>
    <xf numFmtId="37" fontId="2" fillId="0" borderId="0" xfId="4" applyNumberFormat="1" applyFont="1" applyFill="1" applyAlignment="1">
      <alignment horizontal="center" vertical="center"/>
    </xf>
    <xf numFmtId="37" fontId="1" fillId="0" borderId="0" xfId="4" applyNumberFormat="1" applyFont="1" applyFill="1" applyAlignment="1">
      <alignment horizontal="center" vertical="center"/>
    </xf>
    <xf numFmtId="164" fontId="2" fillId="0" borderId="0" xfId="1" applyFont="1" applyAlignment="1">
      <alignment horizontal="left" vertical="center"/>
    </xf>
    <xf numFmtId="166" fontId="0" fillId="0" borderId="0" xfId="4" applyNumberFormat="1" applyFont="1" applyFill="1" applyAlignment="1">
      <alignment horizontal="center" vertical="center"/>
    </xf>
    <xf numFmtId="167" fontId="2" fillId="0" borderId="0" xfId="4" applyNumberFormat="1" applyFont="1" applyFill="1" applyAlignment="1">
      <alignment horizontal="center" vertical="center"/>
    </xf>
    <xf numFmtId="0" fontId="7" fillId="0" borderId="0" xfId="5" applyFont="1" applyAlignment="1">
      <alignment horizontal="center"/>
    </xf>
    <xf numFmtId="0" fontId="7" fillId="0" borderId="0" xfId="5" applyFont="1"/>
    <xf numFmtId="0" fontId="8" fillId="0" borderId="0" xfId="5" applyFont="1"/>
    <xf numFmtId="0" fontId="9" fillId="0" borderId="0" xfId="5" applyFont="1" applyAlignment="1">
      <alignment horizontal="center"/>
    </xf>
    <xf numFmtId="0" fontId="7" fillId="0" borderId="0" xfId="5" applyFont="1" applyAlignment="1">
      <alignment horizontal="left"/>
    </xf>
    <xf numFmtId="0" fontId="9" fillId="0" borderId="0" xfId="5" applyFont="1"/>
    <xf numFmtId="165" fontId="7" fillId="0" borderId="0" xfId="5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6" applyFont="1"/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8" xfId="0" applyBorder="1"/>
    <xf numFmtId="0" fontId="16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/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37" fontId="0" fillId="0" borderId="0" xfId="7" applyNumberFormat="1" applyFont="1" applyFill="1" applyBorder="1" applyAlignment="1" applyProtection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0" fontId="12" fillId="0" borderId="0" xfId="6" applyFont="1" applyAlignment="1">
      <alignment horizontal="center"/>
    </xf>
    <xf numFmtId="0" fontId="11" fillId="0" borderId="0" xfId="0" applyFont="1" applyAlignment="1">
      <alignment horizontal="center" vertical="center"/>
    </xf>
    <xf numFmtId="168" fontId="0" fillId="0" borderId="0" xfId="0" applyNumberFormat="1" applyAlignment="1">
      <alignment horizontal="right"/>
    </xf>
    <xf numFmtId="169" fontId="0" fillId="0" borderId="0" xfId="0" applyNumberFormat="1"/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8">
    <cellStyle name="Comma" xfId="7" builtinId="3"/>
    <cellStyle name="Comma 2" xfId="4" xr:uid="{00000000-0005-0000-0000-000001000000}"/>
    <cellStyle name="Currency 2" xfId="3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4" xfId="5" xr:uid="{00000000-0005-0000-0000-000006000000}"/>
    <cellStyle name="Normal 5" xfId="6" xr:uid="{00000000-0005-0000-0000-000007000000}"/>
  </cellStyles>
  <dxfs count="0"/>
  <tableStyles count="0" defaultTableStyle="TableStyleMedium9" defaultPivotStyle="PivotStyleLight16"/>
  <colors>
    <mruColors>
      <color rgb="FF808000"/>
      <color rgb="FFEE82EE"/>
      <color rgb="FFFAD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wenergy.sharepoint.com/Users/jdaniels/Documents/Sporting%20Clays%20Tournament/Sporting%20Clays%20Tournament%202006/Shooters_List_2006%209-9-200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oters"/>
      <sheetName val="Scores"/>
      <sheetName val="Accounting"/>
      <sheetName val="Print"/>
      <sheetName val="Rank"/>
    </sheetNames>
    <sheetDataSet>
      <sheetData sheetId="0">
        <row r="2">
          <cell r="B2" t="str">
            <v>Gary Hale</v>
          </cell>
          <cell r="F2">
            <v>1</v>
          </cell>
        </row>
        <row r="4">
          <cell r="B4" t="str">
            <v>Dave Bookout</v>
          </cell>
          <cell r="F4">
            <v>3</v>
          </cell>
        </row>
        <row r="5">
          <cell r="B5" t="str">
            <v>John Daniels</v>
          </cell>
          <cell r="F5">
            <v>4</v>
          </cell>
        </row>
        <row r="7">
          <cell r="B7" t="str">
            <v>Mark Gorrod</v>
          </cell>
        </row>
        <row r="8">
          <cell r="B8" t="str">
            <v>Andy Weaver</v>
          </cell>
        </row>
        <row r="11">
          <cell r="B11" t="str">
            <v>Clint Barr</v>
          </cell>
        </row>
        <row r="12">
          <cell r="B12" t="str">
            <v>Roy Miller</v>
          </cell>
        </row>
        <row r="14">
          <cell r="B14" t="str">
            <v>Brian Gilbert</v>
          </cell>
        </row>
        <row r="18">
          <cell r="B18" t="str">
            <v>Kent Kirkpatrick</v>
          </cell>
        </row>
        <row r="19">
          <cell r="B19" t="str">
            <v>Robert Shull</v>
          </cell>
        </row>
        <row r="31">
          <cell r="B31" t="str">
            <v>Ryan McAnally</v>
          </cell>
        </row>
        <row r="32">
          <cell r="B32" t="str">
            <v>Randall McAnally</v>
          </cell>
        </row>
        <row r="33">
          <cell r="B33" t="str">
            <v>Nolan Shaw</v>
          </cell>
        </row>
        <row r="34">
          <cell r="B34" t="str">
            <v>Lane Shaw</v>
          </cell>
        </row>
        <row r="38">
          <cell r="B38" t="str">
            <v>Dave Carey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jdaniels@jwenerg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zoomScale="90" zoomScaleNormal="9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O18" sqref="O18"/>
    </sheetView>
  </sheetViews>
  <sheetFormatPr defaultColWidth="19.28515625" defaultRowHeight="15" x14ac:dyDescent="0.25"/>
  <cols>
    <col min="1" max="1" width="37.7109375" style="75" bestFit="1" customWidth="1"/>
    <col min="2" max="16384" width="19.28515625" style="1"/>
  </cols>
  <sheetData>
    <row r="1" spans="1:19" x14ac:dyDescent="0.25">
      <c r="A1" s="75" t="s">
        <v>465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  <c r="N1" s="1">
        <v>2018</v>
      </c>
      <c r="O1" s="1">
        <v>2019</v>
      </c>
      <c r="P1" s="1">
        <v>2020</v>
      </c>
      <c r="Q1" s="1">
        <v>2021</v>
      </c>
      <c r="R1" s="1">
        <v>2022</v>
      </c>
      <c r="S1" s="1">
        <v>2023</v>
      </c>
    </row>
    <row r="2" spans="1:19" x14ac:dyDescent="0.25">
      <c r="A2" s="75" t="s">
        <v>451</v>
      </c>
      <c r="B2" s="1" t="s">
        <v>452</v>
      </c>
      <c r="C2" s="1" t="s">
        <v>453</v>
      </c>
      <c r="D2" s="1" t="s">
        <v>454</v>
      </c>
      <c r="E2" s="1" t="s">
        <v>455</v>
      </c>
      <c r="F2" s="1" t="s">
        <v>456</v>
      </c>
      <c r="G2" s="1" t="s">
        <v>457</v>
      </c>
      <c r="H2" s="1" t="s">
        <v>458</v>
      </c>
      <c r="I2" s="1" t="s">
        <v>459</v>
      </c>
      <c r="J2" s="1" t="s">
        <v>460</v>
      </c>
      <c r="K2" s="1" t="s">
        <v>461</v>
      </c>
      <c r="L2" s="1" t="s">
        <v>462</v>
      </c>
      <c r="M2" s="1" t="s">
        <v>463</v>
      </c>
      <c r="N2" s="1" t="s">
        <v>464</v>
      </c>
      <c r="O2" s="1" t="s">
        <v>477</v>
      </c>
      <c r="P2" s="1" t="s">
        <v>506</v>
      </c>
      <c r="Q2" s="72" t="s">
        <v>543</v>
      </c>
      <c r="R2" s="72" t="s">
        <v>544</v>
      </c>
      <c r="S2" s="72" t="s">
        <v>545</v>
      </c>
    </row>
    <row r="3" spans="1:19" x14ac:dyDescent="0.25">
      <c r="A3" s="75" t="s">
        <v>482</v>
      </c>
      <c r="B3" s="1" t="s">
        <v>484</v>
      </c>
      <c r="C3" s="1" t="s">
        <v>484</v>
      </c>
      <c r="D3" s="1" t="s">
        <v>483</v>
      </c>
      <c r="E3" s="1" t="s">
        <v>484</v>
      </c>
      <c r="F3" s="1" t="s">
        <v>483</v>
      </c>
      <c r="G3" s="1" t="s">
        <v>484</v>
      </c>
      <c r="H3" s="1" t="s">
        <v>483</v>
      </c>
      <c r="I3" s="1" t="s">
        <v>484</v>
      </c>
      <c r="J3" s="1" t="s">
        <v>483</v>
      </c>
      <c r="K3" s="1" t="s">
        <v>484</v>
      </c>
      <c r="L3" s="1" t="s">
        <v>483</v>
      </c>
      <c r="M3" s="1" t="s">
        <v>484</v>
      </c>
      <c r="N3" s="1" t="s">
        <v>483</v>
      </c>
      <c r="O3" s="1" t="s">
        <v>484</v>
      </c>
      <c r="P3" s="1" t="s">
        <v>483</v>
      </c>
      <c r="Q3" s="1" t="s">
        <v>484</v>
      </c>
      <c r="R3" s="1" t="s">
        <v>483</v>
      </c>
      <c r="S3" s="1" t="s">
        <v>483</v>
      </c>
    </row>
    <row r="5" spans="1:19" x14ac:dyDescent="0.25">
      <c r="A5" s="75" t="s">
        <v>43</v>
      </c>
      <c r="B5" s="1" t="s">
        <v>0</v>
      </c>
      <c r="C5" s="1" t="s">
        <v>47</v>
      </c>
      <c r="D5" s="1" t="s">
        <v>9</v>
      </c>
      <c r="E5" s="1" t="s">
        <v>0</v>
      </c>
      <c r="F5" s="1" t="s">
        <v>0</v>
      </c>
      <c r="G5" s="1" t="s">
        <v>3</v>
      </c>
      <c r="H5" s="1" t="s">
        <v>225</v>
      </c>
      <c r="I5" s="1" t="s">
        <v>233</v>
      </c>
      <c r="J5" s="1" t="s">
        <v>0</v>
      </c>
      <c r="K5" s="1" t="s">
        <v>339</v>
      </c>
      <c r="L5" s="1" t="s">
        <v>11</v>
      </c>
      <c r="M5" s="1" t="s">
        <v>0</v>
      </c>
      <c r="N5" s="1" t="s">
        <v>466</v>
      </c>
      <c r="O5" s="1" t="s">
        <v>339</v>
      </c>
      <c r="P5" s="1" t="s">
        <v>339</v>
      </c>
      <c r="Q5" s="1" t="s">
        <v>466</v>
      </c>
      <c r="R5" s="1" t="s">
        <v>339</v>
      </c>
      <c r="S5" s="1" t="s">
        <v>339</v>
      </c>
    </row>
    <row r="7" spans="1:19" x14ac:dyDescent="0.25">
      <c r="A7" s="75" t="s">
        <v>359</v>
      </c>
      <c r="B7" s="1" t="s">
        <v>0</v>
      </c>
      <c r="C7" s="1" t="s">
        <v>47</v>
      </c>
      <c r="D7" s="1" t="s">
        <v>32</v>
      </c>
      <c r="E7" s="1" t="s">
        <v>0</v>
      </c>
      <c r="F7" s="1" t="s">
        <v>180</v>
      </c>
      <c r="G7" s="1" t="s">
        <v>32</v>
      </c>
      <c r="H7" s="1" t="s">
        <v>225</v>
      </c>
      <c r="I7" s="1" t="s">
        <v>233</v>
      </c>
      <c r="J7" s="1" t="s">
        <v>0</v>
      </c>
      <c r="K7" s="1" t="s">
        <v>339</v>
      </c>
      <c r="L7" s="1" t="s">
        <v>226</v>
      </c>
      <c r="M7" s="1" t="s">
        <v>0</v>
      </c>
      <c r="N7" s="1" t="s">
        <v>466</v>
      </c>
      <c r="O7" s="1" t="s">
        <v>339</v>
      </c>
      <c r="P7" s="1" t="s">
        <v>339</v>
      </c>
      <c r="Q7" s="1" t="s">
        <v>535</v>
      </c>
      <c r="R7" s="1" t="s">
        <v>339</v>
      </c>
      <c r="S7" s="1" t="s">
        <v>339</v>
      </c>
    </row>
    <row r="8" spans="1:19" x14ac:dyDescent="0.25">
      <c r="A8" s="75" t="s">
        <v>357</v>
      </c>
      <c r="B8" s="1" t="s">
        <v>12</v>
      </c>
      <c r="C8" s="1" t="s">
        <v>49</v>
      </c>
      <c r="D8" s="1" t="s">
        <v>9</v>
      </c>
      <c r="E8" s="1" t="s">
        <v>9</v>
      </c>
      <c r="F8" s="1" t="s">
        <v>0</v>
      </c>
      <c r="G8" s="1" t="s">
        <v>42</v>
      </c>
      <c r="H8" s="1" t="s">
        <v>19</v>
      </c>
      <c r="I8" s="1" t="s">
        <v>246</v>
      </c>
      <c r="J8" s="1" t="s">
        <v>32</v>
      </c>
      <c r="K8" s="1" t="s">
        <v>228</v>
      </c>
      <c r="L8" s="1" t="s">
        <v>11</v>
      </c>
      <c r="M8" s="1" t="s">
        <v>339</v>
      </c>
      <c r="N8" s="1" t="s">
        <v>467</v>
      </c>
      <c r="O8" s="1" t="s">
        <v>32</v>
      </c>
      <c r="P8" s="1" t="s">
        <v>226</v>
      </c>
      <c r="Q8" s="1" t="s">
        <v>466</v>
      </c>
      <c r="R8" s="1" t="s">
        <v>327</v>
      </c>
      <c r="S8" s="1" t="s">
        <v>0</v>
      </c>
    </row>
    <row r="9" spans="1:19" x14ac:dyDescent="0.25">
      <c r="A9" s="75" t="s">
        <v>358</v>
      </c>
      <c r="B9" s="1" t="s">
        <v>93</v>
      </c>
      <c r="C9" s="1" t="s">
        <v>123</v>
      </c>
      <c r="D9" s="1" t="s">
        <v>0</v>
      </c>
      <c r="E9" s="1" t="s">
        <v>54</v>
      </c>
      <c r="F9" s="1" t="s">
        <v>3</v>
      </c>
      <c r="G9" s="1" t="s">
        <v>3</v>
      </c>
      <c r="H9" s="1" t="s">
        <v>2</v>
      </c>
      <c r="I9" s="1" t="s">
        <v>37</v>
      </c>
      <c r="J9" s="1" t="s">
        <v>9</v>
      </c>
      <c r="K9" s="1" t="s">
        <v>0</v>
      </c>
      <c r="L9" s="1" t="s">
        <v>339</v>
      </c>
      <c r="M9" s="1" t="s">
        <v>226</v>
      </c>
      <c r="N9" s="1" t="s">
        <v>401</v>
      </c>
      <c r="O9" s="1" t="s">
        <v>11</v>
      </c>
      <c r="P9" s="1" t="s">
        <v>528</v>
      </c>
      <c r="Q9" s="1" t="s">
        <v>536</v>
      </c>
      <c r="R9" s="1" t="s">
        <v>467</v>
      </c>
      <c r="S9" s="72" t="s">
        <v>375</v>
      </c>
    </row>
    <row r="11" spans="1:19" x14ac:dyDescent="0.25">
      <c r="A11" s="75" t="s">
        <v>46</v>
      </c>
    </row>
    <row r="12" spans="1:19" x14ac:dyDescent="0.25">
      <c r="B12" s="1" t="s">
        <v>4</v>
      </c>
      <c r="C12" s="1" t="s">
        <v>48</v>
      </c>
      <c r="D12" s="1" t="s">
        <v>37</v>
      </c>
      <c r="E12" s="1" t="s">
        <v>54</v>
      </c>
      <c r="F12" s="1" t="s">
        <v>37</v>
      </c>
      <c r="G12" s="1" t="s">
        <v>3</v>
      </c>
      <c r="H12" s="1" t="s">
        <v>2</v>
      </c>
      <c r="I12" s="1" t="s">
        <v>13</v>
      </c>
      <c r="J12" s="1" t="s">
        <v>35</v>
      </c>
      <c r="K12" s="1" t="s">
        <v>12</v>
      </c>
      <c r="L12" s="1" t="s">
        <v>9</v>
      </c>
      <c r="M12" s="1" t="s">
        <v>1</v>
      </c>
      <c r="N12" s="1" t="s">
        <v>13</v>
      </c>
      <c r="O12" s="1" t="s">
        <v>339</v>
      </c>
      <c r="P12" s="1" t="s">
        <v>517</v>
      </c>
      <c r="Q12" s="1" t="s">
        <v>343</v>
      </c>
      <c r="R12" s="1" t="s">
        <v>3</v>
      </c>
      <c r="S12" s="1" t="s">
        <v>0</v>
      </c>
    </row>
    <row r="13" spans="1:19" x14ac:dyDescent="0.25">
      <c r="B13" s="1" t="s">
        <v>45</v>
      </c>
      <c r="C13" s="1" t="s">
        <v>49</v>
      </c>
      <c r="D13" s="1" t="s">
        <v>51</v>
      </c>
      <c r="E13" s="1" t="s">
        <v>2</v>
      </c>
      <c r="F13" s="1" t="s">
        <v>51</v>
      </c>
      <c r="G13" s="1" t="s">
        <v>56</v>
      </c>
      <c r="H13" s="1" t="s">
        <v>225</v>
      </c>
      <c r="I13" s="1" t="s">
        <v>233</v>
      </c>
      <c r="J13" s="1" t="s">
        <v>228</v>
      </c>
      <c r="K13" s="1" t="s">
        <v>346</v>
      </c>
      <c r="L13" s="1" t="s">
        <v>226</v>
      </c>
      <c r="M13" s="1" t="s">
        <v>380</v>
      </c>
      <c r="N13" s="1" t="s">
        <v>442</v>
      </c>
      <c r="O13" s="1" t="s">
        <v>478</v>
      </c>
      <c r="P13" s="1" t="s">
        <v>518</v>
      </c>
      <c r="Q13" s="1" t="s">
        <v>272</v>
      </c>
      <c r="R13" s="1" t="s">
        <v>375</v>
      </c>
      <c r="S13" s="1" t="s">
        <v>471</v>
      </c>
    </row>
    <row r="14" spans="1:19" x14ac:dyDescent="0.25">
      <c r="B14" s="1" t="s">
        <v>44</v>
      </c>
      <c r="C14" s="1" t="s">
        <v>50</v>
      </c>
      <c r="D14" s="1" t="s">
        <v>52</v>
      </c>
      <c r="E14" s="1" t="s">
        <v>52</v>
      </c>
      <c r="F14" s="1" t="s">
        <v>42</v>
      </c>
      <c r="G14" s="1" t="s">
        <v>57</v>
      </c>
      <c r="H14" s="1" t="s">
        <v>202</v>
      </c>
      <c r="I14" s="1" t="s">
        <v>56</v>
      </c>
      <c r="J14" s="1" t="s">
        <v>16</v>
      </c>
      <c r="K14" s="1" t="s">
        <v>353</v>
      </c>
      <c r="L14" s="1" t="s">
        <v>373</v>
      </c>
      <c r="M14" s="1" t="s">
        <v>290</v>
      </c>
      <c r="N14" s="1" t="s">
        <v>466</v>
      </c>
      <c r="O14" s="1" t="s">
        <v>479</v>
      </c>
      <c r="P14" s="1" t="s">
        <v>528</v>
      </c>
      <c r="Q14" s="1" t="s">
        <v>343</v>
      </c>
      <c r="R14" s="1" t="s">
        <v>57</v>
      </c>
      <c r="S14" s="1" t="s">
        <v>305</v>
      </c>
    </row>
    <row r="15" spans="1:19" x14ac:dyDescent="0.25">
      <c r="B15" s="1" t="s">
        <v>125</v>
      </c>
      <c r="D15" s="1" t="s">
        <v>53</v>
      </c>
      <c r="E15" s="1" t="s">
        <v>55</v>
      </c>
      <c r="G15" s="1" t="s">
        <v>39</v>
      </c>
      <c r="H15" s="1" t="s">
        <v>239</v>
      </c>
      <c r="I15" s="1" t="s">
        <v>125</v>
      </c>
      <c r="J15" s="1" t="s">
        <v>21</v>
      </c>
      <c r="K15" s="1" t="s">
        <v>354</v>
      </c>
      <c r="M15" s="1" t="s">
        <v>32</v>
      </c>
      <c r="N15" s="1" t="s">
        <v>468</v>
      </c>
      <c r="O15" s="1" t="s">
        <v>299</v>
      </c>
      <c r="P15" s="1" t="s">
        <v>498</v>
      </c>
      <c r="Q15" s="1" t="s">
        <v>537</v>
      </c>
      <c r="R15" s="1" t="s">
        <v>542</v>
      </c>
      <c r="S15" s="1" t="s">
        <v>231</v>
      </c>
    </row>
    <row r="17" spans="1:19" x14ac:dyDescent="0.25">
      <c r="A17" s="75" t="s">
        <v>355</v>
      </c>
    </row>
    <row r="18" spans="1:19" ht="17.25" x14ac:dyDescent="0.25">
      <c r="B18" s="1" t="s">
        <v>366</v>
      </c>
      <c r="C18" s="1" t="s">
        <v>104</v>
      </c>
      <c r="D18" s="1" t="s">
        <v>95</v>
      </c>
      <c r="E18" s="1" t="s">
        <v>152</v>
      </c>
      <c r="F18" s="1" t="s">
        <v>1</v>
      </c>
      <c r="G18" s="1" t="s">
        <v>9</v>
      </c>
      <c r="H18" s="1" t="s">
        <v>22</v>
      </c>
      <c r="I18" s="1" t="s">
        <v>37</v>
      </c>
      <c r="J18" s="1" t="s">
        <v>250</v>
      </c>
      <c r="K18" s="1" t="s">
        <v>228</v>
      </c>
      <c r="L18" s="1" t="s">
        <v>49</v>
      </c>
      <c r="M18" s="1" t="s">
        <v>0</v>
      </c>
      <c r="N18" s="1" t="s">
        <v>22</v>
      </c>
      <c r="O18" s="1" t="s">
        <v>343</v>
      </c>
      <c r="P18" s="1" t="s">
        <v>520</v>
      </c>
      <c r="Q18" s="1" t="s">
        <v>538</v>
      </c>
      <c r="R18" s="1" t="s">
        <v>0</v>
      </c>
      <c r="S18" s="1" t="s">
        <v>17</v>
      </c>
    </row>
    <row r="19" spans="1:19" x14ac:dyDescent="0.25">
      <c r="B19" s="1" t="s">
        <v>102</v>
      </c>
      <c r="C19" s="1" t="s">
        <v>111</v>
      </c>
      <c r="D19" s="1" t="s">
        <v>1</v>
      </c>
      <c r="E19" s="1" t="s">
        <v>37</v>
      </c>
      <c r="F19" s="1" t="s">
        <v>136</v>
      </c>
      <c r="G19" s="1" t="s">
        <v>229</v>
      </c>
      <c r="H19" s="1" t="s">
        <v>230</v>
      </c>
      <c r="I19" s="1" t="s">
        <v>250</v>
      </c>
      <c r="J19" s="1" t="s">
        <v>160</v>
      </c>
      <c r="K19" s="1" t="s">
        <v>4</v>
      </c>
      <c r="L19" s="1" t="s">
        <v>22</v>
      </c>
      <c r="M19" s="1" t="s">
        <v>299</v>
      </c>
      <c r="N19" s="1" t="s">
        <v>125</v>
      </c>
      <c r="O19" s="1" t="s">
        <v>24</v>
      </c>
      <c r="P19" s="1" t="s">
        <v>32</v>
      </c>
      <c r="Q19" s="1" t="s">
        <v>539</v>
      </c>
      <c r="R19" s="1" t="s">
        <v>541</v>
      </c>
      <c r="S19" s="1" t="s">
        <v>95</v>
      </c>
    </row>
    <row r="20" spans="1:19" x14ac:dyDescent="0.25">
      <c r="B20" s="1" t="s">
        <v>365</v>
      </c>
      <c r="C20" s="1" t="s">
        <v>112</v>
      </c>
      <c r="D20" s="1" t="s">
        <v>144</v>
      </c>
      <c r="E20" s="1" t="s">
        <v>42</v>
      </c>
      <c r="F20" s="1" t="s">
        <v>137</v>
      </c>
      <c r="G20" s="1" t="s">
        <v>29</v>
      </c>
      <c r="H20" s="1" t="s">
        <v>31</v>
      </c>
      <c r="I20" s="1" t="s">
        <v>2</v>
      </c>
      <c r="J20" s="1" t="s">
        <v>251</v>
      </c>
      <c r="K20" s="1" t="s">
        <v>93</v>
      </c>
      <c r="L20" s="1" t="s">
        <v>18</v>
      </c>
      <c r="M20" s="1" t="s">
        <v>266</v>
      </c>
      <c r="N20" s="1" t="s">
        <v>307</v>
      </c>
      <c r="O20" s="1" t="s">
        <v>230</v>
      </c>
      <c r="P20" s="1" t="s">
        <v>1</v>
      </c>
      <c r="Q20" s="1" t="s">
        <v>536</v>
      </c>
      <c r="R20" s="1" t="s">
        <v>531</v>
      </c>
      <c r="S20" s="1" t="s">
        <v>299</v>
      </c>
    </row>
    <row r="21" spans="1:19" x14ac:dyDescent="0.25">
      <c r="B21" s="1" t="s">
        <v>107</v>
      </c>
      <c r="C21" s="1" t="s">
        <v>123</v>
      </c>
      <c r="E21" s="1" t="s">
        <v>51</v>
      </c>
      <c r="F21" s="1" t="s">
        <v>135</v>
      </c>
      <c r="G21" s="1" t="s">
        <v>361</v>
      </c>
      <c r="H21" s="1" t="s">
        <v>24</v>
      </c>
      <c r="I21" s="1" t="s">
        <v>251</v>
      </c>
      <c r="J21" s="1" t="s">
        <v>132</v>
      </c>
      <c r="K21" s="1" t="s">
        <v>335</v>
      </c>
      <c r="L21" s="1" t="s">
        <v>48</v>
      </c>
      <c r="M21" s="1" t="s">
        <v>373</v>
      </c>
      <c r="N21" s="1" t="s">
        <v>467</v>
      </c>
      <c r="O21" s="1" t="s">
        <v>373</v>
      </c>
      <c r="P21" s="1" t="s">
        <v>290</v>
      </c>
      <c r="Q21" s="1" t="s">
        <v>518</v>
      </c>
      <c r="R21" s="1" t="s">
        <v>272</v>
      </c>
    </row>
    <row r="23" spans="1:19" x14ac:dyDescent="0.25">
      <c r="A23" s="75" t="s">
        <v>356</v>
      </c>
      <c r="C23" s="1" t="s">
        <v>47</v>
      </c>
      <c r="D23" s="1" t="s">
        <v>13</v>
      </c>
      <c r="E23" s="1" t="s">
        <v>19</v>
      </c>
      <c r="F23" s="1" t="s">
        <v>162</v>
      </c>
      <c r="G23" s="1" t="s">
        <v>209</v>
      </c>
      <c r="H23" s="1" t="s">
        <v>19</v>
      </c>
      <c r="I23" s="1" t="s">
        <v>254</v>
      </c>
      <c r="J23" s="1" t="s">
        <v>12</v>
      </c>
      <c r="K23" s="1" t="s">
        <v>9</v>
      </c>
      <c r="L23" s="1" t="s">
        <v>8</v>
      </c>
      <c r="M23" s="1" t="s">
        <v>3</v>
      </c>
      <c r="N23" s="1" t="s">
        <v>289</v>
      </c>
      <c r="O23" s="1" t="s">
        <v>11</v>
      </c>
      <c r="P23" s="72" t="s">
        <v>3</v>
      </c>
      <c r="Q23" s="1" t="s">
        <v>471</v>
      </c>
      <c r="R23" s="1" t="s">
        <v>22</v>
      </c>
      <c r="S23" s="1" t="s">
        <v>39</v>
      </c>
    </row>
    <row r="24" spans="1:19" x14ac:dyDescent="0.25">
      <c r="C24" s="1" t="s">
        <v>0</v>
      </c>
      <c r="D24" s="1" t="s">
        <v>125</v>
      </c>
      <c r="E24" s="1" t="s">
        <v>164</v>
      </c>
      <c r="F24" s="1" t="s">
        <v>80</v>
      </c>
      <c r="G24" s="1" t="s">
        <v>362</v>
      </c>
      <c r="H24" s="1" t="s">
        <v>32</v>
      </c>
      <c r="I24" s="1" t="s">
        <v>256</v>
      </c>
      <c r="J24" s="1" t="s">
        <v>298</v>
      </c>
      <c r="K24" s="1" t="s">
        <v>299</v>
      </c>
      <c r="L24" s="1" t="s">
        <v>24</v>
      </c>
      <c r="M24" s="1" t="s">
        <v>57</v>
      </c>
      <c r="N24" s="1" t="s">
        <v>297</v>
      </c>
      <c r="O24" s="1" t="s">
        <v>266</v>
      </c>
      <c r="P24" s="72" t="s">
        <v>57</v>
      </c>
      <c r="Q24" s="1" t="s">
        <v>24</v>
      </c>
      <c r="R24" s="1" t="s">
        <v>467</v>
      </c>
      <c r="S24" s="1" t="s">
        <v>360</v>
      </c>
    </row>
    <row r="25" spans="1:19" x14ac:dyDescent="0.25">
      <c r="C25" s="1" t="s">
        <v>8</v>
      </c>
      <c r="D25" s="1" t="s">
        <v>8</v>
      </c>
      <c r="E25" s="1" t="s">
        <v>17</v>
      </c>
      <c r="F25" s="1" t="s">
        <v>17</v>
      </c>
      <c r="G25" s="1" t="s">
        <v>211</v>
      </c>
      <c r="H25" s="1" t="s">
        <v>227</v>
      </c>
      <c r="I25" s="1" t="s">
        <v>31</v>
      </c>
      <c r="J25" s="1" t="s">
        <v>293</v>
      </c>
      <c r="K25" s="1" t="s">
        <v>234</v>
      </c>
      <c r="L25" s="1" t="s">
        <v>28</v>
      </c>
      <c r="M25" s="1" t="s">
        <v>333</v>
      </c>
      <c r="N25" s="1" t="s">
        <v>343</v>
      </c>
      <c r="O25" s="1" t="s">
        <v>94</v>
      </c>
      <c r="P25" s="72" t="s">
        <v>266</v>
      </c>
      <c r="Q25" s="1" t="s">
        <v>228</v>
      </c>
      <c r="R25" s="1" t="s">
        <v>307</v>
      </c>
      <c r="S25" s="1" t="s">
        <v>466</v>
      </c>
    </row>
    <row r="26" spans="1:19" x14ac:dyDescent="0.25">
      <c r="C26" s="1" t="s">
        <v>5</v>
      </c>
      <c r="D26" s="1" t="s">
        <v>120</v>
      </c>
      <c r="E26" s="1" t="s">
        <v>165</v>
      </c>
      <c r="F26" s="1" t="s">
        <v>164</v>
      </c>
      <c r="G26" s="1" t="s">
        <v>88</v>
      </c>
      <c r="H26" s="1" t="s">
        <v>38</v>
      </c>
      <c r="I26" s="1" t="s">
        <v>260</v>
      </c>
      <c r="J26" s="1" t="s">
        <v>24</v>
      </c>
      <c r="L26" s="1" t="s">
        <v>258</v>
      </c>
      <c r="M26" s="1" t="s">
        <v>375</v>
      </c>
      <c r="O26" s="1" t="s">
        <v>333</v>
      </c>
      <c r="P26" s="72" t="s">
        <v>375</v>
      </c>
      <c r="R26" s="1" t="s">
        <v>331</v>
      </c>
      <c r="S26" s="1" t="s">
        <v>468</v>
      </c>
    </row>
    <row r="28" spans="1:19" x14ac:dyDescent="0.25">
      <c r="A28" s="75" t="s">
        <v>316</v>
      </c>
      <c r="F28" s="1" t="s">
        <v>133</v>
      </c>
      <c r="G28" s="1" t="s">
        <v>363</v>
      </c>
      <c r="H28" s="1" t="s">
        <v>133</v>
      </c>
      <c r="I28" s="1" t="s">
        <v>242</v>
      </c>
      <c r="J28" s="1" t="s">
        <v>290</v>
      </c>
      <c r="K28" s="1" t="s">
        <v>331</v>
      </c>
      <c r="L28" s="1" t="s">
        <v>374</v>
      </c>
      <c r="M28" s="1" t="s">
        <v>290</v>
      </c>
      <c r="N28" s="1" t="s">
        <v>290</v>
      </c>
      <c r="O28" s="1" t="s">
        <v>290</v>
      </c>
      <c r="P28" s="1" t="s">
        <v>290</v>
      </c>
      <c r="Q28" s="1" t="s">
        <v>290</v>
      </c>
      <c r="R28" s="1" t="s">
        <v>331</v>
      </c>
      <c r="S28" s="1" t="s">
        <v>331</v>
      </c>
    </row>
    <row r="30" spans="1:19" x14ac:dyDescent="0.25">
      <c r="A30" s="75" t="s">
        <v>505</v>
      </c>
      <c r="F30" s="1" t="s">
        <v>181</v>
      </c>
      <c r="G30" s="1" t="s">
        <v>364</v>
      </c>
      <c r="H30" s="1" t="s">
        <v>231</v>
      </c>
      <c r="I30" s="1" t="s">
        <v>264</v>
      </c>
      <c r="J30" s="1" t="s">
        <v>360</v>
      </c>
      <c r="K30" s="1" t="s">
        <v>354</v>
      </c>
      <c r="L30" s="1" t="s">
        <v>243</v>
      </c>
      <c r="M30" s="1" t="s">
        <v>353</v>
      </c>
      <c r="N30" s="1" t="s">
        <v>402</v>
      </c>
      <c r="O30" s="1" t="s">
        <v>480</v>
      </c>
      <c r="P30" s="1" t="s">
        <v>509</v>
      </c>
      <c r="Q30" s="1" t="s">
        <v>531</v>
      </c>
      <c r="R30" s="1" t="s">
        <v>531</v>
      </c>
      <c r="S30" s="1" t="s">
        <v>540</v>
      </c>
    </row>
    <row r="32" spans="1:19" x14ac:dyDescent="0.25">
      <c r="A32" s="75" t="s">
        <v>372</v>
      </c>
      <c r="L32" s="1" t="s">
        <v>48</v>
      </c>
      <c r="M32" s="1" t="s">
        <v>3</v>
      </c>
      <c r="N32" s="1" t="s">
        <v>466</v>
      </c>
      <c r="O32" s="1" t="s">
        <v>481</v>
      </c>
      <c r="P32" s="1" t="s">
        <v>507</v>
      </c>
      <c r="Q32" s="1" t="s">
        <v>217</v>
      </c>
      <c r="R32" s="1" t="s">
        <v>129</v>
      </c>
      <c r="S32" s="1" t="s">
        <v>129</v>
      </c>
    </row>
    <row r="33" spans="1:19" x14ac:dyDescent="0.25">
      <c r="L33" s="1" t="s">
        <v>49</v>
      </c>
      <c r="M33" s="1" t="s">
        <v>57</v>
      </c>
      <c r="N33" s="1" t="s">
        <v>468</v>
      </c>
      <c r="O33" s="1" t="s">
        <v>480</v>
      </c>
      <c r="P33" s="1" t="s">
        <v>509</v>
      </c>
      <c r="Q33" s="1" t="s">
        <v>531</v>
      </c>
      <c r="R33" s="1" t="s">
        <v>540</v>
      </c>
      <c r="S33" s="1" t="s">
        <v>540</v>
      </c>
    </row>
    <row r="35" spans="1:19" ht="17.25" x14ac:dyDescent="0.25">
      <c r="A35" s="76" t="s">
        <v>476</v>
      </c>
    </row>
  </sheetData>
  <pageMargins left="0.7" right="0.7" top="0.75" bottom="0.75" header="0.3" footer="0.3"/>
  <pageSetup paperSize="5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70"/>
  <sheetViews>
    <sheetView topLeftCell="A37" zoomScaleNormal="100" workbookViewId="0">
      <selection activeCell="A66" sqref="A66"/>
    </sheetView>
  </sheetViews>
  <sheetFormatPr defaultRowHeight="15.75" x14ac:dyDescent="0.25"/>
  <cols>
    <col min="1" max="1" width="30.140625" style="59" bestFit="1" customWidth="1"/>
    <col min="2" max="2" width="10.42578125" style="60" bestFit="1" customWidth="1"/>
    <col min="3" max="3" width="11.85546875" style="60" bestFit="1" customWidth="1"/>
    <col min="4" max="16384" width="9.140625" style="59"/>
  </cols>
  <sheetData>
    <row r="1" spans="1:3" s="58" customFormat="1" x14ac:dyDescent="0.25">
      <c r="A1" s="57" t="s">
        <v>245</v>
      </c>
      <c r="B1" s="57" t="s">
        <v>40</v>
      </c>
      <c r="C1" s="57" t="s">
        <v>41</v>
      </c>
    </row>
    <row r="2" spans="1:3" x14ac:dyDescent="0.25">
      <c r="A2" s="59" t="s">
        <v>277</v>
      </c>
      <c r="B2" s="60" t="s">
        <v>177</v>
      </c>
      <c r="C2" s="61" t="s">
        <v>177</v>
      </c>
    </row>
    <row r="3" spans="1:3" x14ac:dyDescent="0.25">
      <c r="A3" s="59" t="s">
        <v>296</v>
      </c>
      <c r="B3" s="60" t="s">
        <v>177</v>
      </c>
      <c r="C3" s="61" t="s">
        <v>177</v>
      </c>
    </row>
    <row r="4" spans="1:3" x14ac:dyDescent="0.25">
      <c r="A4" s="59" t="s">
        <v>303</v>
      </c>
      <c r="B4" s="60" t="s">
        <v>177</v>
      </c>
      <c r="C4" s="61" t="s">
        <v>177</v>
      </c>
    </row>
    <row r="5" spans="1:3" x14ac:dyDescent="0.25">
      <c r="A5" s="59" t="s">
        <v>35</v>
      </c>
      <c r="B5" s="60">
        <v>17</v>
      </c>
      <c r="C5" s="61">
        <v>89</v>
      </c>
    </row>
    <row r="6" spans="1:3" x14ac:dyDescent="0.25">
      <c r="A6" s="59" t="s">
        <v>327</v>
      </c>
      <c r="B6" s="60">
        <v>17</v>
      </c>
      <c r="C6" s="61">
        <v>88</v>
      </c>
    </row>
    <row r="7" spans="1:3" x14ac:dyDescent="0.25">
      <c r="A7" s="59" t="s">
        <v>16</v>
      </c>
      <c r="B7" s="60">
        <v>17</v>
      </c>
      <c r="C7" s="61">
        <v>74</v>
      </c>
    </row>
    <row r="8" spans="1:3" x14ac:dyDescent="0.25">
      <c r="A8" s="59" t="s">
        <v>21</v>
      </c>
      <c r="B8" s="60">
        <v>17</v>
      </c>
      <c r="C8" s="61">
        <v>72</v>
      </c>
    </row>
    <row r="9" spans="1:3" x14ac:dyDescent="0.25">
      <c r="A9" s="59" t="s">
        <v>305</v>
      </c>
      <c r="B9" s="60">
        <v>16</v>
      </c>
      <c r="C9" s="61">
        <v>85</v>
      </c>
    </row>
    <row r="10" spans="1:3" x14ac:dyDescent="0.25">
      <c r="A10" s="59" t="s">
        <v>306</v>
      </c>
      <c r="B10" s="60">
        <v>16</v>
      </c>
      <c r="C10" s="61">
        <v>84</v>
      </c>
    </row>
    <row r="11" spans="1:3" x14ac:dyDescent="0.25">
      <c r="A11" s="59" t="s">
        <v>231</v>
      </c>
      <c r="B11" s="60">
        <v>16</v>
      </c>
      <c r="C11" s="61">
        <v>82</v>
      </c>
    </row>
    <row r="12" spans="1:3" x14ac:dyDescent="0.25">
      <c r="A12" s="59" t="s">
        <v>27</v>
      </c>
      <c r="B12" s="60">
        <v>16</v>
      </c>
      <c r="C12" s="61">
        <v>56</v>
      </c>
    </row>
    <row r="13" spans="1:3" x14ac:dyDescent="0.25">
      <c r="A13" s="59" t="s">
        <v>11</v>
      </c>
      <c r="B13" s="60">
        <v>15</v>
      </c>
      <c r="C13" s="61">
        <v>84</v>
      </c>
    </row>
    <row r="14" spans="1:3" x14ac:dyDescent="0.25">
      <c r="A14" s="59" t="s">
        <v>1</v>
      </c>
      <c r="B14" s="60">
        <v>15</v>
      </c>
      <c r="C14" s="61">
        <v>79</v>
      </c>
    </row>
    <row r="15" spans="1:3" x14ac:dyDescent="0.25">
      <c r="A15" s="59" t="s">
        <v>299</v>
      </c>
      <c r="B15" s="60">
        <v>15</v>
      </c>
      <c r="C15" s="61">
        <v>76</v>
      </c>
    </row>
    <row r="16" spans="1:3" x14ac:dyDescent="0.25">
      <c r="A16" s="59" t="s">
        <v>266</v>
      </c>
      <c r="B16" s="60">
        <v>15</v>
      </c>
      <c r="C16" s="61">
        <v>56</v>
      </c>
    </row>
    <row r="17" spans="1:3" x14ac:dyDescent="0.25">
      <c r="A17" s="59" t="s">
        <v>37</v>
      </c>
      <c r="B17" s="60">
        <v>14</v>
      </c>
      <c r="C17" s="61">
        <v>85</v>
      </c>
    </row>
    <row r="18" spans="1:3" x14ac:dyDescent="0.25">
      <c r="A18" s="59" t="s">
        <v>48</v>
      </c>
      <c r="B18" s="60">
        <v>14</v>
      </c>
      <c r="C18" s="61">
        <v>72</v>
      </c>
    </row>
    <row r="19" spans="1:3" x14ac:dyDescent="0.25">
      <c r="A19" s="59" t="s">
        <v>107</v>
      </c>
      <c r="B19" s="60">
        <v>14</v>
      </c>
      <c r="C19" s="61">
        <v>59</v>
      </c>
    </row>
    <row r="20" spans="1:3" x14ac:dyDescent="0.25">
      <c r="A20" s="59" t="s">
        <v>42</v>
      </c>
      <c r="B20" s="60">
        <v>14</v>
      </c>
      <c r="C20" s="61">
        <v>58</v>
      </c>
    </row>
    <row r="21" spans="1:3" x14ac:dyDescent="0.25">
      <c r="A21" s="59" t="s">
        <v>94</v>
      </c>
      <c r="B21" s="60">
        <v>13</v>
      </c>
      <c r="C21" s="61">
        <v>77</v>
      </c>
    </row>
    <row r="22" spans="1:3" x14ac:dyDescent="0.25">
      <c r="A22" s="59" t="s">
        <v>137</v>
      </c>
      <c r="B22" s="60">
        <v>13</v>
      </c>
      <c r="C22" s="61">
        <v>72</v>
      </c>
    </row>
    <row r="23" spans="1:3" x14ac:dyDescent="0.25">
      <c r="A23" s="59" t="s">
        <v>195</v>
      </c>
      <c r="B23" s="60">
        <v>13</v>
      </c>
      <c r="C23" s="61">
        <v>69</v>
      </c>
    </row>
    <row r="24" spans="1:3" x14ac:dyDescent="0.25">
      <c r="A24" s="59" t="s">
        <v>138</v>
      </c>
      <c r="B24" s="60">
        <v>13</v>
      </c>
      <c r="C24" s="61">
        <v>60</v>
      </c>
    </row>
    <row r="25" spans="1:3" x14ac:dyDescent="0.25">
      <c r="A25" s="59" t="s">
        <v>125</v>
      </c>
      <c r="B25" s="60">
        <v>12</v>
      </c>
      <c r="C25" s="61">
        <v>82</v>
      </c>
    </row>
    <row r="26" spans="1:3" x14ac:dyDescent="0.25">
      <c r="A26" s="59" t="s">
        <v>304</v>
      </c>
      <c r="B26" s="60">
        <v>12</v>
      </c>
      <c r="C26" s="61">
        <v>79</v>
      </c>
    </row>
    <row r="27" spans="1:3" x14ac:dyDescent="0.25">
      <c r="A27" s="59" t="s">
        <v>300</v>
      </c>
      <c r="B27" s="60">
        <v>12</v>
      </c>
      <c r="C27" s="61">
        <v>70</v>
      </c>
    </row>
    <row r="28" spans="1:3" x14ac:dyDescent="0.25">
      <c r="A28" s="59" t="s">
        <v>287</v>
      </c>
      <c r="B28" s="60">
        <v>12</v>
      </c>
      <c r="C28" s="61">
        <v>66</v>
      </c>
    </row>
    <row r="29" spans="1:3" x14ac:dyDescent="0.25">
      <c r="A29" s="59" t="s">
        <v>272</v>
      </c>
      <c r="B29" s="60">
        <v>11</v>
      </c>
      <c r="C29" s="61">
        <v>82</v>
      </c>
    </row>
    <row r="30" spans="1:3" x14ac:dyDescent="0.25">
      <c r="A30" s="59" t="s">
        <v>13</v>
      </c>
      <c r="B30" s="60">
        <v>11</v>
      </c>
      <c r="C30" s="61">
        <v>77</v>
      </c>
    </row>
    <row r="31" spans="1:3" x14ac:dyDescent="0.25">
      <c r="A31" s="59" t="s">
        <v>291</v>
      </c>
      <c r="B31" s="60">
        <v>11</v>
      </c>
      <c r="C31" s="61">
        <v>76</v>
      </c>
    </row>
    <row r="32" spans="1:3" x14ac:dyDescent="0.25">
      <c r="A32" s="59" t="s">
        <v>301</v>
      </c>
      <c r="B32" s="60">
        <v>11</v>
      </c>
      <c r="C32" s="61">
        <v>63</v>
      </c>
    </row>
    <row r="33" spans="1:3" x14ac:dyDescent="0.25">
      <c r="A33" s="59" t="s">
        <v>308</v>
      </c>
      <c r="B33" s="60">
        <v>10</v>
      </c>
      <c r="C33" s="61">
        <v>76</v>
      </c>
    </row>
    <row r="34" spans="1:3" x14ac:dyDescent="0.25">
      <c r="A34" s="59" t="s">
        <v>257</v>
      </c>
      <c r="B34" s="60">
        <v>10</v>
      </c>
      <c r="C34" s="61">
        <v>74</v>
      </c>
    </row>
    <row r="35" spans="1:3" x14ac:dyDescent="0.25">
      <c r="A35" s="59" t="s">
        <v>17</v>
      </c>
      <c r="B35" s="60">
        <v>10</v>
      </c>
      <c r="C35" s="61">
        <v>71</v>
      </c>
    </row>
    <row r="36" spans="1:3" x14ac:dyDescent="0.25">
      <c r="A36" s="59" t="s">
        <v>0</v>
      </c>
      <c r="B36" s="60">
        <v>9</v>
      </c>
      <c r="C36" s="61">
        <v>95.000010000000003</v>
      </c>
    </row>
    <row r="37" spans="1:3" x14ac:dyDescent="0.25">
      <c r="A37" s="59" t="s">
        <v>302</v>
      </c>
      <c r="B37" s="60">
        <v>9</v>
      </c>
      <c r="C37" s="61">
        <v>74</v>
      </c>
    </row>
    <row r="38" spans="1:3" x14ac:dyDescent="0.25">
      <c r="A38" s="59" t="s">
        <v>292</v>
      </c>
      <c r="B38" s="60">
        <v>9</v>
      </c>
      <c r="C38" s="61">
        <v>53</v>
      </c>
    </row>
    <row r="39" spans="1:3" x14ac:dyDescent="0.25">
      <c r="A39" s="59" t="s">
        <v>250</v>
      </c>
      <c r="B39" s="60">
        <v>8</v>
      </c>
      <c r="C39" s="61">
        <v>91</v>
      </c>
    </row>
    <row r="40" spans="1:3" x14ac:dyDescent="0.25">
      <c r="A40" s="59" t="s">
        <v>160</v>
      </c>
      <c r="B40" s="60">
        <v>8</v>
      </c>
      <c r="C40" s="61">
        <v>85</v>
      </c>
    </row>
    <row r="41" spans="1:3" x14ac:dyDescent="0.25">
      <c r="A41" s="59" t="s">
        <v>251</v>
      </c>
      <c r="B41" s="60">
        <v>8</v>
      </c>
      <c r="C41" s="61">
        <v>77</v>
      </c>
    </row>
    <row r="42" spans="1:3" x14ac:dyDescent="0.25">
      <c r="A42" s="59" t="s">
        <v>132</v>
      </c>
      <c r="B42" s="60">
        <v>8</v>
      </c>
      <c r="C42" s="61">
        <v>61</v>
      </c>
    </row>
    <row r="43" spans="1:3" x14ac:dyDescent="0.25">
      <c r="A43" s="59" t="s">
        <v>8</v>
      </c>
      <c r="B43" s="60">
        <v>7</v>
      </c>
      <c r="C43" s="61">
        <v>82</v>
      </c>
    </row>
    <row r="44" spans="1:3" x14ac:dyDescent="0.25">
      <c r="A44" s="59" t="s">
        <v>100</v>
      </c>
      <c r="B44" s="60">
        <v>7</v>
      </c>
      <c r="C44" s="61">
        <v>81</v>
      </c>
    </row>
    <row r="45" spans="1:3" x14ac:dyDescent="0.25">
      <c r="A45" s="59" t="s">
        <v>264</v>
      </c>
      <c r="B45" s="60">
        <v>7</v>
      </c>
      <c r="C45" s="61">
        <v>81</v>
      </c>
    </row>
    <row r="46" spans="1:3" x14ac:dyDescent="0.25">
      <c r="A46" s="59" t="s">
        <v>294</v>
      </c>
      <c r="B46" s="60">
        <v>7</v>
      </c>
      <c r="C46" s="61">
        <v>62</v>
      </c>
    </row>
    <row r="47" spans="1:3" x14ac:dyDescent="0.25">
      <c r="A47" s="59" t="s">
        <v>270</v>
      </c>
      <c r="B47" s="60">
        <v>6</v>
      </c>
      <c r="C47" s="61">
        <v>81</v>
      </c>
    </row>
    <row r="48" spans="1:3" x14ac:dyDescent="0.25">
      <c r="A48" s="59" t="s">
        <v>259</v>
      </c>
      <c r="B48" s="60">
        <v>6</v>
      </c>
      <c r="C48" s="61">
        <v>74</v>
      </c>
    </row>
    <row r="49" spans="1:3" x14ac:dyDescent="0.25">
      <c r="A49" s="59" t="s">
        <v>265</v>
      </c>
      <c r="B49" s="60">
        <v>6</v>
      </c>
      <c r="C49" s="61">
        <v>61</v>
      </c>
    </row>
    <row r="50" spans="1:3" x14ac:dyDescent="0.25">
      <c r="A50" s="59" t="s">
        <v>188</v>
      </c>
      <c r="B50" s="60">
        <v>6</v>
      </c>
      <c r="C50" s="61">
        <v>61</v>
      </c>
    </row>
    <row r="51" spans="1:3" x14ac:dyDescent="0.25">
      <c r="A51" s="59" t="s">
        <v>12</v>
      </c>
      <c r="B51" s="60">
        <v>5</v>
      </c>
      <c r="C51" s="61">
        <v>85</v>
      </c>
    </row>
    <row r="52" spans="1:3" x14ac:dyDescent="0.25">
      <c r="A52" s="59" t="s">
        <v>298</v>
      </c>
      <c r="B52" s="60">
        <v>5</v>
      </c>
      <c r="C52" s="61">
        <v>77</v>
      </c>
    </row>
    <row r="53" spans="1:3" x14ac:dyDescent="0.25">
      <c r="A53" s="59" t="s">
        <v>293</v>
      </c>
      <c r="B53" s="60">
        <v>5</v>
      </c>
      <c r="C53" s="61">
        <v>74</v>
      </c>
    </row>
    <row r="54" spans="1:3" x14ac:dyDescent="0.25">
      <c r="A54" s="59" t="s">
        <v>24</v>
      </c>
      <c r="B54" s="60">
        <v>5</v>
      </c>
      <c r="C54" s="61">
        <v>73</v>
      </c>
    </row>
    <row r="55" spans="1:3" x14ac:dyDescent="0.25">
      <c r="A55" s="59" t="s">
        <v>258</v>
      </c>
      <c r="B55" s="60">
        <v>4</v>
      </c>
      <c r="C55" s="61">
        <v>79</v>
      </c>
    </row>
    <row r="56" spans="1:3" x14ac:dyDescent="0.25">
      <c r="A56" s="59" t="s">
        <v>297</v>
      </c>
      <c r="B56" s="60">
        <v>4</v>
      </c>
      <c r="C56" s="61">
        <v>78</v>
      </c>
    </row>
    <row r="57" spans="1:3" x14ac:dyDescent="0.25">
      <c r="A57" s="59" t="s">
        <v>289</v>
      </c>
      <c r="B57" s="60">
        <v>4</v>
      </c>
      <c r="C57" s="61">
        <v>73</v>
      </c>
    </row>
    <row r="58" spans="1:3" x14ac:dyDescent="0.25">
      <c r="A58" s="59" t="s">
        <v>28</v>
      </c>
      <c r="B58" s="60">
        <v>4</v>
      </c>
      <c r="C58" s="61">
        <v>67</v>
      </c>
    </row>
    <row r="59" spans="1:3" x14ac:dyDescent="0.25">
      <c r="A59" s="59" t="s">
        <v>3</v>
      </c>
      <c r="B59" s="60">
        <v>3</v>
      </c>
      <c r="C59" s="61">
        <v>91</v>
      </c>
    </row>
    <row r="60" spans="1:3" x14ac:dyDescent="0.25">
      <c r="A60" s="59" t="s">
        <v>39</v>
      </c>
      <c r="B60" s="60">
        <v>3</v>
      </c>
      <c r="C60" s="61">
        <v>56</v>
      </c>
    </row>
    <row r="61" spans="1:3" x14ac:dyDescent="0.25">
      <c r="A61" s="59" t="s">
        <v>244</v>
      </c>
      <c r="B61" s="60">
        <v>3</v>
      </c>
      <c r="C61" s="61">
        <v>54</v>
      </c>
    </row>
    <row r="62" spans="1:3" x14ac:dyDescent="0.25">
      <c r="A62" s="59" t="s">
        <v>243</v>
      </c>
      <c r="B62" s="60">
        <v>3</v>
      </c>
      <c r="C62" s="61">
        <v>52</v>
      </c>
    </row>
    <row r="63" spans="1:3" x14ac:dyDescent="0.25">
      <c r="A63" s="59" t="s">
        <v>9</v>
      </c>
      <c r="B63" s="60">
        <v>2</v>
      </c>
      <c r="C63" s="61">
        <v>92</v>
      </c>
    </row>
    <row r="64" spans="1:3" x14ac:dyDescent="0.25">
      <c r="A64" s="59" t="s">
        <v>295</v>
      </c>
      <c r="B64" s="60">
        <v>2</v>
      </c>
      <c r="C64" s="61">
        <v>70</v>
      </c>
    </row>
    <row r="65" spans="1:3" x14ac:dyDescent="0.25">
      <c r="A65" s="59" t="s">
        <v>288</v>
      </c>
      <c r="B65" s="60">
        <v>2</v>
      </c>
      <c r="C65" s="61">
        <v>62</v>
      </c>
    </row>
    <row r="66" spans="1:3" x14ac:dyDescent="0.25">
      <c r="A66" s="59" t="s">
        <v>290</v>
      </c>
      <c r="B66" s="60">
        <v>2</v>
      </c>
      <c r="C66" s="61">
        <v>57</v>
      </c>
    </row>
    <row r="67" spans="1:3" x14ac:dyDescent="0.25">
      <c r="A67" s="59" t="s">
        <v>32</v>
      </c>
      <c r="B67" s="60">
        <v>1</v>
      </c>
      <c r="C67" s="61">
        <v>95</v>
      </c>
    </row>
    <row r="68" spans="1:3" x14ac:dyDescent="0.25">
      <c r="A68" s="59" t="s">
        <v>307</v>
      </c>
      <c r="B68" s="60">
        <v>1</v>
      </c>
      <c r="C68" s="61">
        <v>76</v>
      </c>
    </row>
    <row r="69" spans="1:3" x14ac:dyDescent="0.25">
      <c r="A69" s="59" t="s">
        <v>22</v>
      </c>
      <c r="B69" s="60">
        <v>1</v>
      </c>
      <c r="C69" s="61">
        <v>72</v>
      </c>
    </row>
    <row r="70" spans="1:3" x14ac:dyDescent="0.25">
      <c r="A70" s="59" t="s">
        <v>286</v>
      </c>
      <c r="B70" s="60">
        <v>1</v>
      </c>
      <c r="C70" s="61">
        <v>54</v>
      </c>
    </row>
  </sheetData>
  <autoFilter ref="A1:C67" xr:uid="{00000000-0009-0000-0000-000009000000}">
    <sortState xmlns:xlrd2="http://schemas.microsoft.com/office/spreadsheetml/2017/richdata2" ref="A2:C70">
      <sortCondition descending="1" ref="B1:B67"/>
    </sortState>
  </autoFilter>
  <pageMargins left="0.7" right="0.7" top="0.75" bottom="0.75" header="0.3" footer="0.3"/>
  <pageSetup fitToHeight="2" orientation="portrait" r:id="rId1"/>
  <rowBreaks count="1" manualBreakCount="1">
    <brk id="38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6"/>
  <sheetViews>
    <sheetView zoomScale="120" zoomScaleNormal="120" zoomScaleSheetLayoutView="90" workbookViewId="0">
      <selection activeCell="A3" sqref="A3"/>
    </sheetView>
  </sheetViews>
  <sheetFormatPr defaultRowHeight="15" x14ac:dyDescent="0.25"/>
  <cols>
    <col min="1" max="1" width="21" customWidth="1"/>
    <col min="2" max="2" width="9.28515625" customWidth="1"/>
    <col min="3" max="3" width="8.5703125" style="1" customWidth="1"/>
    <col min="4" max="4" width="7.7109375" style="1" customWidth="1"/>
    <col min="5" max="5" width="18" customWidth="1"/>
  </cols>
  <sheetData>
    <row r="1" spans="1:5" s="64" customFormat="1" ht="30" x14ac:dyDescent="0.25">
      <c r="A1" s="62" t="s">
        <v>245</v>
      </c>
      <c r="B1" s="62" t="s">
        <v>329</v>
      </c>
      <c r="C1" s="62" t="s">
        <v>40</v>
      </c>
      <c r="D1" s="63" t="s">
        <v>330</v>
      </c>
      <c r="E1" s="62" t="s">
        <v>41</v>
      </c>
    </row>
    <row r="2" spans="1:5" x14ac:dyDescent="0.25">
      <c r="A2" s="65" t="s">
        <v>57</v>
      </c>
      <c r="B2" s="65"/>
      <c r="C2" s="56">
        <v>1</v>
      </c>
      <c r="D2" s="56">
        <v>1</v>
      </c>
      <c r="E2" s="56">
        <v>70</v>
      </c>
    </row>
    <row r="3" spans="1:5" x14ac:dyDescent="0.25">
      <c r="A3" s="65" t="s">
        <v>340</v>
      </c>
      <c r="B3" s="65" t="s">
        <v>338</v>
      </c>
      <c r="C3" s="56">
        <v>1</v>
      </c>
      <c r="D3" s="56">
        <v>1</v>
      </c>
      <c r="E3" s="56">
        <v>53</v>
      </c>
    </row>
    <row r="4" spans="1:5" x14ac:dyDescent="0.25">
      <c r="A4" s="65" t="s">
        <v>3</v>
      </c>
      <c r="B4" s="65" t="s">
        <v>7</v>
      </c>
      <c r="C4" s="56">
        <v>1</v>
      </c>
      <c r="D4" s="56">
        <v>1</v>
      </c>
      <c r="E4" s="56">
        <v>75</v>
      </c>
    </row>
    <row r="5" spans="1:5" x14ac:dyDescent="0.25">
      <c r="A5" s="65" t="s">
        <v>35</v>
      </c>
      <c r="B5" s="65"/>
      <c r="C5" s="56">
        <v>2</v>
      </c>
      <c r="D5" s="56">
        <v>7</v>
      </c>
      <c r="E5" s="56">
        <v>78</v>
      </c>
    </row>
    <row r="6" spans="1:5" x14ac:dyDescent="0.25">
      <c r="A6" s="65" t="s">
        <v>2</v>
      </c>
      <c r="B6" s="65"/>
      <c r="C6" s="56">
        <v>2</v>
      </c>
      <c r="D6" s="56">
        <v>7</v>
      </c>
      <c r="E6" s="56">
        <v>64</v>
      </c>
    </row>
    <row r="7" spans="1:5" x14ac:dyDescent="0.25">
      <c r="A7" s="65" t="s">
        <v>257</v>
      </c>
      <c r="B7" s="65"/>
      <c r="C7" s="56">
        <v>2</v>
      </c>
      <c r="D7" s="56">
        <v>1</v>
      </c>
      <c r="E7" s="56">
        <v>74</v>
      </c>
    </row>
    <row r="8" spans="1:5" x14ac:dyDescent="0.25">
      <c r="A8" s="65" t="s">
        <v>261</v>
      </c>
      <c r="B8" s="65"/>
      <c r="C8" s="56">
        <v>2</v>
      </c>
      <c r="D8" s="56">
        <v>1</v>
      </c>
      <c r="E8" s="56">
        <v>62</v>
      </c>
    </row>
    <row r="9" spans="1:5" x14ac:dyDescent="0.25">
      <c r="A9" s="65" t="s">
        <v>333</v>
      </c>
      <c r="B9" s="65"/>
      <c r="C9" s="56">
        <v>3</v>
      </c>
      <c r="D9" s="56">
        <v>2</v>
      </c>
      <c r="E9" s="56">
        <v>52</v>
      </c>
    </row>
    <row r="10" spans="1:5" x14ac:dyDescent="0.25">
      <c r="A10" s="65" t="s">
        <v>218</v>
      </c>
      <c r="B10" s="65"/>
      <c r="C10" s="56">
        <v>3</v>
      </c>
      <c r="D10" s="56">
        <v>7</v>
      </c>
      <c r="E10" s="56">
        <v>61</v>
      </c>
    </row>
    <row r="11" spans="1:5" x14ac:dyDescent="0.25">
      <c r="A11" s="65" t="s">
        <v>339</v>
      </c>
      <c r="B11" s="65" t="s">
        <v>7</v>
      </c>
      <c r="C11" s="56">
        <v>3</v>
      </c>
      <c r="D11" s="56">
        <v>2</v>
      </c>
      <c r="E11" s="56">
        <v>93</v>
      </c>
    </row>
    <row r="12" spans="1:5" x14ac:dyDescent="0.25">
      <c r="A12" s="65" t="s">
        <v>343</v>
      </c>
      <c r="B12" s="65"/>
      <c r="C12" s="56">
        <v>3</v>
      </c>
      <c r="D12" s="56">
        <v>2</v>
      </c>
      <c r="E12" s="56">
        <v>52</v>
      </c>
    </row>
    <row r="13" spans="1:5" x14ac:dyDescent="0.25">
      <c r="A13" s="65" t="s">
        <v>331</v>
      </c>
      <c r="B13" s="65" t="s">
        <v>332</v>
      </c>
      <c r="C13" s="56">
        <v>4</v>
      </c>
      <c r="D13" s="56">
        <v>2</v>
      </c>
      <c r="E13" s="56">
        <v>56</v>
      </c>
    </row>
    <row r="14" spans="1:5" x14ac:dyDescent="0.25">
      <c r="A14" s="65" t="s">
        <v>230</v>
      </c>
      <c r="B14" s="65"/>
      <c r="C14" s="56">
        <v>4</v>
      </c>
      <c r="D14" s="56">
        <v>2</v>
      </c>
      <c r="E14" s="56">
        <v>79</v>
      </c>
    </row>
    <row r="15" spans="1:5" x14ac:dyDescent="0.25">
      <c r="A15" s="65" t="s">
        <v>22</v>
      </c>
      <c r="B15" s="65" t="s">
        <v>7</v>
      </c>
      <c r="C15" s="56">
        <v>4</v>
      </c>
      <c r="D15" s="56">
        <v>2</v>
      </c>
      <c r="E15" s="56">
        <v>68</v>
      </c>
    </row>
    <row r="16" spans="1:5" x14ac:dyDescent="0.25">
      <c r="A16" s="65" t="s">
        <v>24</v>
      </c>
      <c r="B16" s="65"/>
      <c r="C16" s="56">
        <v>4</v>
      </c>
      <c r="D16" s="56">
        <v>2</v>
      </c>
      <c r="E16" s="56">
        <v>74</v>
      </c>
    </row>
    <row r="17" spans="1:5" x14ac:dyDescent="0.25">
      <c r="A17" s="65" t="s">
        <v>341</v>
      </c>
      <c r="B17" s="65" t="s">
        <v>7</v>
      </c>
      <c r="C17" s="56">
        <v>5</v>
      </c>
      <c r="D17" s="56">
        <v>3</v>
      </c>
      <c r="E17" s="56">
        <v>43</v>
      </c>
    </row>
    <row r="18" spans="1:5" x14ac:dyDescent="0.25">
      <c r="A18" s="65" t="s">
        <v>255</v>
      </c>
      <c r="B18" s="65"/>
      <c r="C18" s="56">
        <v>5</v>
      </c>
      <c r="D18" s="56">
        <v>3</v>
      </c>
      <c r="E18" s="56">
        <v>62</v>
      </c>
    </row>
    <row r="19" spans="1:5" x14ac:dyDescent="0.25">
      <c r="A19" s="65" t="s">
        <v>36</v>
      </c>
      <c r="B19" s="65"/>
      <c r="C19" s="56">
        <v>5</v>
      </c>
      <c r="D19" s="56">
        <v>3</v>
      </c>
      <c r="E19" s="56">
        <v>57</v>
      </c>
    </row>
    <row r="20" spans="1:5" x14ac:dyDescent="0.25">
      <c r="A20" s="65" t="s">
        <v>94</v>
      </c>
      <c r="B20" s="65" t="s">
        <v>7</v>
      </c>
      <c r="C20" s="56">
        <v>7</v>
      </c>
      <c r="D20" s="56">
        <v>3</v>
      </c>
      <c r="E20" s="56">
        <v>61</v>
      </c>
    </row>
    <row r="21" spans="1:5" x14ac:dyDescent="0.25">
      <c r="A21" s="65" t="s">
        <v>195</v>
      </c>
      <c r="B21" s="65"/>
      <c r="C21" s="56">
        <v>7</v>
      </c>
      <c r="D21" s="56">
        <v>3</v>
      </c>
      <c r="E21" s="56">
        <v>69</v>
      </c>
    </row>
    <row r="22" spans="1:5" x14ac:dyDescent="0.25">
      <c r="A22" s="65" t="s">
        <v>138</v>
      </c>
      <c r="B22" s="65"/>
      <c r="C22" s="56">
        <v>7</v>
      </c>
      <c r="D22" s="56">
        <v>3</v>
      </c>
      <c r="E22" s="56">
        <v>56</v>
      </c>
    </row>
    <row r="23" spans="1:5" x14ac:dyDescent="0.25">
      <c r="A23" s="65" t="s">
        <v>306</v>
      </c>
      <c r="B23" s="65"/>
      <c r="C23" s="56">
        <v>7</v>
      </c>
      <c r="D23" s="56">
        <v>3</v>
      </c>
      <c r="E23" s="56">
        <v>71</v>
      </c>
    </row>
    <row r="24" spans="1:5" x14ac:dyDescent="0.25">
      <c r="A24" s="65" t="s">
        <v>266</v>
      </c>
      <c r="B24" s="65"/>
      <c r="C24" s="56">
        <v>8</v>
      </c>
      <c r="D24" s="56">
        <v>4</v>
      </c>
      <c r="E24" s="56">
        <v>41</v>
      </c>
    </row>
    <row r="25" spans="1:5" x14ac:dyDescent="0.25">
      <c r="A25" s="65" t="s">
        <v>1</v>
      </c>
      <c r="B25" s="65" t="s">
        <v>7</v>
      </c>
      <c r="C25" s="56">
        <v>8</v>
      </c>
      <c r="D25" s="56">
        <v>4</v>
      </c>
      <c r="E25" s="56">
        <v>71</v>
      </c>
    </row>
    <row r="26" spans="1:5" x14ac:dyDescent="0.25">
      <c r="A26" s="65" t="s">
        <v>11</v>
      </c>
      <c r="B26" s="65" t="s">
        <v>7</v>
      </c>
      <c r="C26" s="56">
        <v>8</v>
      </c>
      <c r="D26" s="56">
        <v>7</v>
      </c>
      <c r="E26" s="56">
        <v>78</v>
      </c>
    </row>
    <row r="27" spans="1:5" x14ac:dyDescent="0.25">
      <c r="A27" s="65" t="s">
        <v>263</v>
      </c>
      <c r="B27" s="65"/>
      <c r="C27" s="56">
        <v>8</v>
      </c>
      <c r="D27" s="56">
        <v>4</v>
      </c>
      <c r="E27" s="56">
        <v>65</v>
      </c>
    </row>
    <row r="28" spans="1:5" x14ac:dyDescent="0.25">
      <c r="A28" s="65" t="s">
        <v>12</v>
      </c>
      <c r="B28" s="65" t="s">
        <v>7</v>
      </c>
      <c r="C28" s="56">
        <v>9</v>
      </c>
      <c r="D28" s="56">
        <v>4</v>
      </c>
      <c r="E28" s="56">
        <v>83</v>
      </c>
    </row>
    <row r="29" spans="1:5" x14ac:dyDescent="0.25">
      <c r="A29" s="65" t="s">
        <v>342</v>
      </c>
      <c r="B29" s="65" t="s">
        <v>338</v>
      </c>
      <c r="C29" s="56">
        <v>9</v>
      </c>
      <c r="D29" s="56">
        <v>4</v>
      </c>
      <c r="E29" s="56">
        <v>78</v>
      </c>
    </row>
    <row r="30" spans="1:5" x14ac:dyDescent="0.25">
      <c r="A30" s="65" t="s">
        <v>346</v>
      </c>
      <c r="B30" s="65"/>
      <c r="C30" s="56">
        <v>9</v>
      </c>
      <c r="D30" s="56">
        <v>4</v>
      </c>
      <c r="E30" s="56">
        <v>57</v>
      </c>
    </row>
    <row r="31" spans="1:5" x14ac:dyDescent="0.25">
      <c r="A31" s="65" t="s">
        <v>348</v>
      </c>
      <c r="B31" s="65" t="s">
        <v>338</v>
      </c>
      <c r="C31" s="56">
        <v>9</v>
      </c>
      <c r="D31" s="56">
        <v>4</v>
      </c>
      <c r="E31" s="56">
        <v>79</v>
      </c>
    </row>
    <row r="32" spans="1:5" x14ac:dyDescent="0.25">
      <c r="A32" s="65" t="s">
        <v>9</v>
      </c>
      <c r="B32" s="65" t="s">
        <v>7</v>
      </c>
      <c r="C32" s="56">
        <v>10</v>
      </c>
      <c r="D32" s="56">
        <v>5</v>
      </c>
      <c r="E32" s="56">
        <v>75</v>
      </c>
    </row>
    <row r="33" spans="1:5" x14ac:dyDescent="0.25">
      <c r="A33" s="65" t="s">
        <v>299</v>
      </c>
      <c r="B33" s="65"/>
      <c r="C33" s="56">
        <v>10</v>
      </c>
      <c r="D33" s="56">
        <v>5</v>
      </c>
      <c r="E33" s="56">
        <v>62</v>
      </c>
    </row>
    <row r="34" spans="1:5" x14ac:dyDescent="0.25">
      <c r="A34" s="65" t="s">
        <v>234</v>
      </c>
      <c r="B34" s="65"/>
      <c r="C34" s="56">
        <v>10</v>
      </c>
      <c r="D34" s="56">
        <v>5</v>
      </c>
      <c r="E34" s="56">
        <v>73</v>
      </c>
    </row>
    <row r="35" spans="1:5" x14ac:dyDescent="0.25">
      <c r="A35" s="65" t="s">
        <v>100</v>
      </c>
      <c r="B35" s="65" t="s">
        <v>7</v>
      </c>
      <c r="C35" s="56">
        <v>11</v>
      </c>
      <c r="D35" s="56">
        <v>5</v>
      </c>
      <c r="E35" s="56">
        <v>62</v>
      </c>
    </row>
    <row r="36" spans="1:5" x14ac:dyDescent="0.25">
      <c r="A36" s="65" t="s">
        <v>294</v>
      </c>
      <c r="B36" s="65"/>
      <c r="C36" s="56">
        <v>11</v>
      </c>
      <c r="D36" s="56">
        <v>5</v>
      </c>
      <c r="E36" s="56">
        <v>65</v>
      </c>
    </row>
    <row r="37" spans="1:5" x14ac:dyDescent="0.25">
      <c r="A37" s="65" t="s">
        <v>249</v>
      </c>
      <c r="B37" s="65"/>
      <c r="C37" s="56">
        <v>11</v>
      </c>
      <c r="D37" s="56">
        <v>5</v>
      </c>
      <c r="E37" s="56">
        <v>56</v>
      </c>
    </row>
    <row r="38" spans="1:5" x14ac:dyDescent="0.25">
      <c r="A38" s="65" t="s">
        <v>264</v>
      </c>
      <c r="B38" s="65"/>
      <c r="C38" s="56">
        <v>11</v>
      </c>
      <c r="D38" s="56">
        <v>5</v>
      </c>
      <c r="E38" s="56">
        <v>75</v>
      </c>
    </row>
    <row r="39" spans="1:5" x14ac:dyDescent="0.25">
      <c r="A39" s="65" t="s">
        <v>336</v>
      </c>
      <c r="B39" s="65"/>
      <c r="C39" s="56">
        <v>12</v>
      </c>
      <c r="D39" s="56">
        <v>6</v>
      </c>
      <c r="E39" s="56">
        <v>66</v>
      </c>
    </row>
    <row r="40" spans="1:5" x14ac:dyDescent="0.25">
      <c r="A40" s="65" t="s">
        <v>258</v>
      </c>
      <c r="B40" s="65"/>
      <c r="C40" s="56">
        <v>12</v>
      </c>
      <c r="D40" s="56">
        <v>6</v>
      </c>
      <c r="E40" s="56">
        <v>74</v>
      </c>
    </row>
    <row r="41" spans="1:5" x14ac:dyDescent="0.25">
      <c r="A41" s="65" t="s">
        <v>28</v>
      </c>
      <c r="B41" s="65" t="s">
        <v>7</v>
      </c>
      <c r="C41" s="56">
        <v>12</v>
      </c>
      <c r="D41" s="56">
        <v>6</v>
      </c>
      <c r="E41" s="56">
        <v>42</v>
      </c>
    </row>
    <row r="42" spans="1:5" x14ac:dyDescent="0.25">
      <c r="A42" s="65" t="s">
        <v>148</v>
      </c>
      <c r="B42" s="65"/>
      <c r="C42" s="56">
        <v>13</v>
      </c>
      <c r="D42" s="56">
        <v>6</v>
      </c>
      <c r="E42" s="56">
        <v>53</v>
      </c>
    </row>
    <row r="43" spans="1:5" x14ac:dyDescent="0.25">
      <c r="A43" s="65" t="s">
        <v>226</v>
      </c>
      <c r="B43" s="65" t="s">
        <v>7</v>
      </c>
      <c r="C43" s="56">
        <v>13</v>
      </c>
      <c r="D43" s="56">
        <v>6</v>
      </c>
      <c r="E43" s="56">
        <v>78</v>
      </c>
    </row>
    <row r="44" spans="1:5" x14ac:dyDescent="0.25">
      <c r="A44" s="65" t="s">
        <v>132</v>
      </c>
      <c r="B44" s="65"/>
      <c r="C44" s="56">
        <v>13</v>
      </c>
      <c r="D44" s="56">
        <v>6</v>
      </c>
      <c r="E44" s="56">
        <v>52</v>
      </c>
    </row>
    <row r="45" spans="1:5" x14ac:dyDescent="0.25">
      <c r="A45" s="65" t="s">
        <v>160</v>
      </c>
      <c r="B45" s="65"/>
      <c r="C45" s="56">
        <v>13</v>
      </c>
      <c r="D45" s="56">
        <v>6</v>
      </c>
      <c r="E45" s="56">
        <v>62</v>
      </c>
    </row>
    <row r="46" spans="1:5" x14ac:dyDescent="0.25">
      <c r="A46" s="65" t="s">
        <v>337</v>
      </c>
      <c r="B46" s="65" t="s">
        <v>338</v>
      </c>
      <c r="C46" s="56">
        <v>14</v>
      </c>
      <c r="D46" s="56">
        <v>7</v>
      </c>
      <c r="E46" s="56">
        <v>35</v>
      </c>
    </row>
    <row r="47" spans="1:5" x14ac:dyDescent="0.25">
      <c r="A47" s="65" t="s">
        <v>39</v>
      </c>
      <c r="B47" s="65" t="s">
        <v>7</v>
      </c>
      <c r="C47" s="56">
        <v>14</v>
      </c>
      <c r="D47" s="56">
        <v>7</v>
      </c>
      <c r="E47" s="56">
        <v>36</v>
      </c>
    </row>
    <row r="48" spans="1:5" x14ac:dyDescent="0.25">
      <c r="A48" s="65" t="s">
        <v>110</v>
      </c>
      <c r="B48" s="65"/>
      <c r="C48" s="56">
        <v>14</v>
      </c>
      <c r="D48" s="56">
        <v>6</v>
      </c>
      <c r="E48" s="56">
        <v>49</v>
      </c>
    </row>
    <row r="49" spans="1:5" x14ac:dyDescent="0.25">
      <c r="A49" s="66" t="s">
        <v>298</v>
      </c>
      <c r="B49" s="67"/>
      <c r="C49" s="67">
        <v>14</v>
      </c>
      <c r="D49" s="56">
        <v>7</v>
      </c>
      <c r="E49" s="56">
        <v>56</v>
      </c>
    </row>
    <row r="50" spans="1:5" x14ac:dyDescent="0.25">
      <c r="A50" s="70" t="s">
        <v>335</v>
      </c>
      <c r="B50" s="70"/>
      <c r="C50" s="71">
        <v>17</v>
      </c>
      <c r="D50" s="71">
        <v>8</v>
      </c>
      <c r="E50" s="71">
        <v>54</v>
      </c>
    </row>
    <row r="51" spans="1:5" x14ac:dyDescent="0.25">
      <c r="A51" s="70" t="s">
        <v>93</v>
      </c>
      <c r="B51" s="70"/>
      <c r="C51" s="71">
        <v>17</v>
      </c>
      <c r="D51" s="71">
        <v>8</v>
      </c>
      <c r="E51" s="71">
        <v>63</v>
      </c>
    </row>
    <row r="52" spans="1:5" x14ac:dyDescent="0.25">
      <c r="A52" s="70" t="s">
        <v>4</v>
      </c>
      <c r="B52" s="70" t="s">
        <v>7</v>
      </c>
      <c r="C52" s="71">
        <v>17</v>
      </c>
      <c r="D52" s="71">
        <v>8</v>
      </c>
      <c r="E52" s="71">
        <v>71</v>
      </c>
    </row>
    <row r="53" spans="1:5" x14ac:dyDescent="0.25">
      <c r="A53" s="70" t="s">
        <v>228</v>
      </c>
      <c r="B53" s="70"/>
      <c r="C53" s="71">
        <v>17</v>
      </c>
      <c r="D53" s="71">
        <v>8</v>
      </c>
      <c r="E53" s="71">
        <v>92</v>
      </c>
    </row>
    <row r="54" spans="1:5" x14ac:dyDescent="0.25">
      <c r="A54" s="65" t="s">
        <v>21</v>
      </c>
      <c r="B54" s="65"/>
      <c r="C54" s="56">
        <v>18</v>
      </c>
      <c r="D54" s="56">
        <v>8</v>
      </c>
      <c r="E54" s="56">
        <v>50</v>
      </c>
    </row>
    <row r="55" spans="1:5" x14ac:dyDescent="0.25">
      <c r="A55" s="65" t="s">
        <v>49</v>
      </c>
      <c r="B55" s="65"/>
      <c r="C55" s="56">
        <v>18</v>
      </c>
      <c r="D55" s="56">
        <v>8</v>
      </c>
      <c r="E55" s="56">
        <v>82</v>
      </c>
    </row>
    <row r="56" spans="1:5" x14ac:dyDescent="0.25">
      <c r="A56" s="65" t="s">
        <v>48</v>
      </c>
      <c r="B56" s="65"/>
      <c r="C56" s="56">
        <v>18</v>
      </c>
      <c r="D56" s="56">
        <v>8</v>
      </c>
      <c r="E56" s="56">
        <v>77</v>
      </c>
    </row>
    <row r="57" spans="1:5" x14ac:dyDescent="0.25">
      <c r="A57" s="65" t="s">
        <v>16</v>
      </c>
      <c r="B57" s="65" t="s">
        <v>7</v>
      </c>
      <c r="C57" s="56">
        <v>18</v>
      </c>
      <c r="D57" s="56">
        <v>8</v>
      </c>
      <c r="E57" s="56">
        <v>58</v>
      </c>
    </row>
    <row r="58" spans="1:5" x14ac:dyDescent="0.25">
      <c r="A58" s="65" t="s">
        <v>289</v>
      </c>
      <c r="B58" s="65"/>
      <c r="C58" s="56">
        <v>19</v>
      </c>
      <c r="D58" s="56">
        <v>9</v>
      </c>
      <c r="E58" s="56">
        <v>37</v>
      </c>
    </row>
    <row r="59" spans="1:5" x14ac:dyDescent="0.25">
      <c r="A59" s="65" t="s">
        <v>8</v>
      </c>
      <c r="B59" s="65" t="s">
        <v>7</v>
      </c>
      <c r="C59" s="56">
        <v>19</v>
      </c>
      <c r="D59" s="56">
        <v>9</v>
      </c>
      <c r="E59" s="56">
        <v>79</v>
      </c>
    </row>
    <row r="60" spans="1:5" x14ac:dyDescent="0.25">
      <c r="A60" s="65" t="s">
        <v>305</v>
      </c>
      <c r="B60" s="65" t="s">
        <v>7</v>
      </c>
      <c r="C60" s="56">
        <v>19</v>
      </c>
      <c r="D60" s="56">
        <v>9</v>
      </c>
      <c r="E60" s="56">
        <v>79</v>
      </c>
    </row>
    <row r="61" spans="1:5" x14ac:dyDescent="0.25">
      <c r="A61" s="65" t="s">
        <v>231</v>
      </c>
      <c r="B61" s="65"/>
      <c r="C61" s="56">
        <v>19</v>
      </c>
      <c r="D61" s="56">
        <v>9</v>
      </c>
      <c r="E61" s="56">
        <v>58</v>
      </c>
    </row>
    <row r="62" spans="1:5" x14ac:dyDescent="0.25">
      <c r="A62" s="65" t="s">
        <v>334</v>
      </c>
      <c r="B62" s="65"/>
      <c r="C62" s="56">
        <v>20</v>
      </c>
      <c r="D62" s="56">
        <v>9</v>
      </c>
      <c r="E62" s="56">
        <v>36</v>
      </c>
    </row>
    <row r="63" spans="1:5" x14ac:dyDescent="0.25">
      <c r="A63" s="65" t="s">
        <v>0</v>
      </c>
      <c r="B63" s="65"/>
      <c r="C63" s="56">
        <v>20</v>
      </c>
      <c r="D63" s="56">
        <v>9</v>
      </c>
      <c r="E63" s="56">
        <v>87</v>
      </c>
    </row>
    <row r="64" spans="1:5" x14ac:dyDescent="0.25">
      <c r="A64" s="65" t="s">
        <v>17</v>
      </c>
      <c r="B64" s="65" t="s">
        <v>7</v>
      </c>
      <c r="C64" s="56">
        <v>20</v>
      </c>
      <c r="D64" s="56">
        <v>9</v>
      </c>
      <c r="E64" s="56">
        <v>76</v>
      </c>
    </row>
    <row r="65" spans="1:5" x14ac:dyDescent="0.25">
      <c r="A65" s="65" t="s">
        <v>347</v>
      </c>
      <c r="B65" s="65"/>
      <c r="C65" s="56">
        <v>20</v>
      </c>
      <c r="D65" s="56">
        <v>9</v>
      </c>
      <c r="E65" s="56">
        <v>51</v>
      </c>
    </row>
    <row r="66" spans="1:5" x14ac:dyDescent="0.25">
      <c r="A66" s="65" t="s">
        <v>13</v>
      </c>
      <c r="B66" s="65" t="s">
        <v>7</v>
      </c>
      <c r="C66" s="56"/>
      <c r="D66" s="56"/>
      <c r="E66" s="56"/>
    </row>
    <row r="67" spans="1:5" x14ac:dyDescent="0.25">
      <c r="A67" s="65" t="s">
        <v>271</v>
      </c>
      <c r="B67" s="65"/>
      <c r="C67" s="56"/>
      <c r="D67" s="56"/>
      <c r="E67" s="56"/>
    </row>
    <row r="68" spans="1:5" x14ac:dyDescent="0.25">
      <c r="A68" s="65" t="s">
        <v>301</v>
      </c>
      <c r="B68" s="65"/>
      <c r="C68" s="56"/>
      <c r="D68" s="56"/>
      <c r="E68" s="56"/>
    </row>
    <row r="69" spans="1:5" x14ac:dyDescent="0.25">
      <c r="A69" s="65" t="s">
        <v>344</v>
      </c>
      <c r="B69" s="65"/>
      <c r="C69" s="56"/>
      <c r="D69" s="56"/>
      <c r="E69" s="56"/>
    </row>
    <row r="70" spans="1:5" x14ac:dyDescent="0.25">
      <c r="A70" s="65" t="s">
        <v>345</v>
      </c>
      <c r="B70" s="65"/>
      <c r="C70" s="56"/>
      <c r="D70" s="56"/>
      <c r="E70" s="56"/>
    </row>
    <row r="71" spans="1:5" x14ac:dyDescent="0.25">
      <c r="A71" s="65" t="s">
        <v>303</v>
      </c>
      <c r="B71" s="65"/>
      <c r="C71" s="56"/>
      <c r="D71" s="56"/>
      <c r="E71" s="56"/>
    </row>
    <row r="79" spans="1:5" x14ac:dyDescent="0.25">
      <c r="B79" s="1" t="s">
        <v>349</v>
      </c>
      <c r="C79" s="1" t="s">
        <v>350</v>
      </c>
      <c r="E79" s="1" t="s">
        <v>351</v>
      </c>
    </row>
    <row r="80" spans="1:5" x14ac:dyDescent="0.25">
      <c r="A80" s="68" t="s">
        <v>40</v>
      </c>
      <c r="B80" s="68" t="s">
        <v>352</v>
      </c>
      <c r="C80" s="68" t="s">
        <v>328</v>
      </c>
      <c r="D80" s="68" t="s">
        <v>34</v>
      </c>
      <c r="E80" s="68" t="s">
        <v>34</v>
      </c>
    </row>
    <row r="81" spans="1:5" s="1" customFormat="1" x14ac:dyDescent="0.25">
      <c r="A81" s="68">
        <v>1</v>
      </c>
      <c r="B81" s="68">
        <f t="shared" ref="B81:B105" si="0">COUNTIF($C$2:$C$72,$A81)</f>
        <v>3</v>
      </c>
      <c r="C81" s="69" t="e">
        <f>SUMIF($C$2:$C$72,$A81,#REF!)/B81</f>
        <v>#REF!</v>
      </c>
      <c r="D81" s="69" t="e">
        <f>SUMIF($C$2:$C$72,$A81,#REF!)</f>
        <v>#REF!</v>
      </c>
      <c r="E81" s="69" t="e">
        <f>IF(B81=4,D81,D81+(D81/3))</f>
        <v>#REF!</v>
      </c>
    </row>
    <row r="82" spans="1:5" s="1" customFormat="1" x14ac:dyDescent="0.25">
      <c r="A82" s="68">
        <v>2</v>
      </c>
      <c r="B82" s="68">
        <f t="shared" si="0"/>
        <v>4</v>
      </c>
      <c r="C82" s="69" t="e">
        <f>SUMIF($C$2:$C$72,$A82,#REF!)/B82</f>
        <v>#REF!</v>
      </c>
      <c r="D82" s="69" t="e">
        <f>SUMIF($C$2:$C$72,$A82,#REF!)</f>
        <v>#REF!</v>
      </c>
      <c r="E82" s="69" t="e">
        <f t="shared" ref="E82:E105" si="1">IF(B82=4,D82,D82+(D82/3))</f>
        <v>#REF!</v>
      </c>
    </row>
    <row r="83" spans="1:5" s="1" customFormat="1" x14ac:dyDescent="0.25">
      <c r="A83" s="68">
        <v>3</v>
      </c>
      <c r="B83" s="68">
        <f t="shared" si="0"/>
        <v>4</v>
      </c>
      <c r="C83" s="69" t="e">
        <f>SUMIF($C$2:$C$72,$A83,#REF!)/B83</f>
        <v>#REF!</v>
      </c>
      <c r="D83" s="69" t="e">
        <f>SUMIF($C$2:$C$72,$A83,#REF!)</f>
        <v>#REF!</v>
      </c>
      <c r="E83" s="69" t="e">
        <f>IF(B83=4,D83,D83+(D83/3))</f>
        <v>#REF!</v>
      </c>
    </row>
    <row r="84" spans="1:5" s="1" customFormat="1" x14ac:dyDescent="0.25">
      <c r="A84" s="68">
        <v>4</v>
      </c>
      <c r="B84" s="68">
        <f t="shared" si="0"/>
        <v>4</v>
      </c>
      <c r="C84" s="69" t="e">
        <f>SUMIF($C$2:$C$72,$A84,#REF!)/B84</f>
        <v>#REF!</v>
      </c>
      <c r="D84" s="69" t="e">
        <f>SUMIF($C$2:$C$72,$A84,#REF!)</f>
        <v>#REF!</v>
      </c>
      <c r="E84" s="69" t="e">
        <f t="shared" si="1"/>
        <v>#REF!</v>
      </c>
    </row>
    <row r="85" spans="1:5" s="1" customFormat="1" x14ac:dyDescent="0.25">
      <c r="A85" s="68">
        <v>5</v>
      </c>
      <c r="B85" s="68">
        <f t="shared" si="0"/>
        <v>3</v>
      </c>
      <c r="C85" s="69" t="e">
        <f>SUMIF($C$2:$C$72,$A85,#REF!)/B85</f>
        <v>#REF!</v>
      </c>
      <c r="D85" s="69" t="e">
        <f>SUMIF($C$2:$C$72,$A85,#REF!)</f>
        <v>#REF!</v>
      </c>
      <c r="E85" s="69" t="e">
        <f t="shared" si="1"/>
        <v>#REF!</v>
      </c>
    </row>
    <row r="86" spans="1:5" s="1" customFormat="1" x14ac:dyDescent="0.25">
      <c r="A86" s="68">
        <v>6</v>
      </c>
      <c r="B86" s="68">
        <f t="shared" si="0"/>
        <v>0</v>
      </c>
      <c r="C86" s="69" t="e">
        <f>SUMIF($C$2:$C$72,$A86,#REF!)/B86</f>
        <v>#REF!</v>
      </c>
      <c r="D86" s="69" t="e">
        <f>SUMIF($C$2:$C$72,$A86,#REF!)</f>
        <v>#REF!</v>
      </c>
      <c r="E86" s="69" t="e">
        <f t="shared" si="1"/>
        <v>#REF!</v>
      </c>
    </row>
    <row r="87" spans="1:5" s="1" customFormat="1" x14ac:dyDescent="0.25">
      <c r="A87" s="68">
        <v>7</v>
      </c>
      <c r="B87" s="68">
        <f t="shared" si="0"/>
        <v>4</v>
      </c>
      <c r="C87" s="69" t="e">
        <f>SUMIF($C$2:$C$72,$A87,#REF!)/B87</f>
        <v>#REF!</v>
      </c>
      <c r="D87" s="69" t="e">
        <f>SUMIF($C$2:$C$72,$A87,#REF!)</f>
        <v>#REF!</v>
      </c>
      <c r="E87" s="69" t="e">
        <f t="shared" si="1"/>
        <v>#REF!</v>
      </c>
    </row>
    <row r="88" spans="1:5" s="1" customFormat="1" x14ac:dyDescent="0.25">
      <c r="A88" s="68">
        <v>8</v>
      </c>
      <c r="B88" s="68">
        <f t="shared" si="0"/>
        <v>4</v>
      </c>
      <c r="C88" s="69" t="e">
        <f>SUMIF($C$2:$C$72,$A88,#REF!)/B88</f>
        <v>#REF!</v>
      </c>
      <c r="D88" s="69" t="e">
        <f>SUMIF($C$2:$C$72,$A88,#REF!)</f>
        <v>#REF!</v>
      </c>
      <c r="E88" s="69" t="e">
        <f t="shared" si="1"/>
        <v>#REF!</v>
      </c>
    </row>
    <row r="89" spans="1:5" s="1" customFormat="1" x14ac:dyDescent="0.25">
      <c r="A89" s="68">
        <v>9</v>
      </c>
      <c r="B89" s="68">
        <f t="shared" si="0"/>
        <v>4</v>
      </c>
      <c r="C89" s="69" t="e">
        <f>SUMIF($C$2:$C$72,$A89,#REF!)/B89</f>
        <v>#REF!</v>
      </c>
      <c r="D89" s="69" t="e">
        <f>SUMIF($C$2:$C$72,$A89,#REF!)</f>
        <v>#REF!</v>
      </c>
      <c r="E89" s="69" t="e">
        <f t="shared" si="1"/>
        <v>#REF!</v>
      </c>
    </row>
    <row r="90" spans="1:5" s="1" customFormat="1" x14ac:dyDescent="0.25">
      <c r="A90" s="68">
        <v>10</v>
      </c>
      <c r="B90" s="68">
        <f t="shared" si="0"/>
        <v>3</v>
      </c>
      <c r="C90" s="69" t="e">
        <f>SUMIF($C$2:$C$72,$A90,#REF!)/B90</f>
        <v>#REF!</v>
      </c>
      <c r="D90" s="69" t="e">
        <f>SUMIF($C$2:$C$72,$A90,#REF!)</f>
        <v>#REF!</v>
      </c>
      <c r="E90" s="69" t="e">
        <f t="shared" si="1"/>
        <v>#REF!</v>
      </c>
    </row>
    <row r="91" spans="1:5" s="1" customFormat="1" x14ac:dyDescent="0.25">
      <c r="A91" s="68">
        <v>11</v>
      </c>
      <c r="B91" s="68">
        <f t="shared" si="0"/>
        <v>4</v>
      </c>
      <c r="C91" s="69" t="e">
        <f>SUMIF($C$2:$C$72,$A91,#REF!)/B91</f>
        <v>#REF!</v>
      </c>
      <c r="D91" s="69" t="e">
        <f>SUMIF($C$2:$C$72,$A91,#REF!)</f>
        <v>#REF!</v>
      </c>
      <c r="E91" s="69" t="e">
        <f t="shared" si="1"/>
        <v>#REF!</v>
      </c>
    </row>
    <row r="92" spans="1:5" s="1" customFormat="1" x14ac:dyDescent="0.25">
      <c r="A92" s="68">
        <v>12</v>
      </c>
      <c r="B92" s="68">
        <f t="shared" si="0"/>
        <v>3</v>
      </c>
      <c r="C92" s="69" t="e">
        <f>SUMIF($C$2:$C$72,$A92,#REF!)/B92</f>
        <v>#REF!</v>
      </c>
      <c r="D92" s="69" t="e">
        <f>SUMIF($C$2:$C$72,$A92,#REF!)</f>
        <v>#REF!</v>
      </c>
      <c r="E92" s="69" t="e">
        <f t="shared" si="1"/>
        <v>#REF!</v>
      </c>
    </row>
    <row r="93" spans="1:5" s="1" customFormat="1" x14ac:dyDescent="0.25">
      <c r="A93" s="68">
        <v>13</v>
      </c>
      <c r="B93" s="68">
        <f t="shared" si="0"/>
        <v>4</v>
      </c>
      <c r="C93" s="69" t="e">
        <f>SUMIF($C$2:$C$72,$A93,#REF!)/B93</f>
        <v>#REF!</v>
      </c>
      <c r="D93" s="69" t="e">
        <f>SUMIF($C$2:$C$72,$A93,#REF!)</f>
        <v>#REF!</v>
      </c>
      <c r="E93" s="69" t="e">
        <f t="shared" si="1"/>
        <v>#REF!</v>
      </c>
    </row>
    <row r="94" spans="1:5" s="1" customFormat="1" x14ac:dyDescent="0.25">
      <c r="A94" s="68">
        <v>14</v>
      </c>
      <c r="B94" s="68">
        <f t="shared" si="0"/>
        <v>4</v>
      </c>
      <c r="C94" s="69" t="e">
        <f>SUMIF($C$2:$C$72,$A94,#REF!)/B94</f>
        <v>#REF!</v>
      </c>
      <c r="D94" s="69" t="e">
        <f>SUMIF($C$2:$C$72,$A94,#REF!)</f>
        <v>#REF!</v>
      </c>
      <c r="E94" s="69" t="e">
        <f t="shared" si="1"/>
        <v>#REF!</v>
      </c>
    </row>
    <row r="95" spans="1:5" s="1" customFormat="1" x14ac:dyDescent="0.25">
      <c r="A95" s="68">
        <v>15</v>
      </c>
      <c r="B95" s="68">
        <f t="shared" si="0"/>
        <v>0</v>
      </c>
      <c r="C95" s="69" t="e">
        <f>SUMIF($C$2:$C$72,$A95,#REF!)/B95</f>
        <v>#REF!</v>
      </c>
      <c r="D95" s="69" t="e">
        <f>SUMIF($C$2:$C$72,$A95,#REF!)</f>
        <v>#REF!</v>
      </c>
      <c r="E95" s="69" t="e">
        <f t="shared" si="1"/>
        <v>#REF!</v>
      </c>
    </row>
    <row r="96" spans="1:5" s="1" customFormat="1" x14ac:dyDescent="0.25">
      <c r="A96" s="68">
        <v>16</v>
      </c>
      <c r="B96" s="68">
        <f t="shared" si="0"/>
        <v>0</v>
      </c>
      <c r="C96" s="69" t="e">
        <f>SUMIF($C$2:$C$72,$A96,#REF!)/B96</f>
        <v>#REF!</v>
      </c>
      <c r="D96" s="69" t="e">
        <f>SUMIF($C$2:$C$72,$A96,#REF!)</f>
        <v>#REF!</v>
      </c>
      <c r="E96" s="69" t="e">
        <f t="shared" si="1"/>
        <v>#REF!</v>
      </c>
    </row>
    <row r="97" spans="1:5" x14ac:dyDescent="0.25">
      <c r="A97" s="68">
        <v>17</v>
      </c>
      <c r="B97" s="68">
        <f t="shared" si="0"/>
        <v>4</v>
      </c>
      <c r="C97" s="69" t="e">
        <f>SUMIF($C$2:$C$72,$A97,#REF!)/B97</f>
        <v>#REF!</v>
      </c>
      <c r="D97" s="69" t="e">
        <f>SUMIF($C$2:$C$72,$A97,#REF!)</f>
        <v>#REF!</v>
      </c>
      <c r="E97" s="69" t="e">
        <f t="shared" si="1"/>
        <v>#REF!</v>
      </c>
    </row>
    <row r="98" spans="1:5" x14ac:dyDescent="0.25">
      <c r="A98" s="68">
        <v>18</v>
      </c>
      <c r="B98" s="68">
        <f t="shared" si="0"/>
        <v>4</v>
      </c>
      <c r="C98" s="69" t="e">
        <f>SUMIF($C$2:$C$72,$A98,#REF!)/B98</f>
        <v>#REF!</v>
      </c>
      <c r="D98" s="69" t="e">
        <f>SUMIF($C$2:$C$72,$A98,#REF!)</f>
        <v>#REF!</v>
      </c>
      <c r="E98" s="69" t="e">
        <f t="shared" si="1"/>
        <v>#REF!</v>
      </c>
    </row>
    <row r="99" spans="1:5" x14ac:dyDescent="0.25">
      <c r="A99" s="68">
        <v>19</v>
      </c>
      <c r="B99" s="68">
        <f t="shared" si="0"/>
        <v>4</v>
      </c>
      <c r="C99" s="69" t="e">
        <f>SUMIF($C$2:$C$72,$A99,#REF!)/B99</f>
        <v>#REF!</v>
      </c>
      <c r="D99" s="69" t="e">
        <f>SUMIF($C$2:$C$72,$A99,#REF!)</f>
        <v>#REF!</v>
      </c>
      <c r="E99" s="69" t="e">
        <f t="shared" si="1"/>
        <v>#REF!</v>
      </c>
    </row>
    <row r="100" spans="1:5" x14ac:dyDescent="0.25">
      <c r="A100" s="68">
        <v>20</v>
      </c>
      <c r="B100" s="68">
        <f t="shared" si="0"/>
        <v>4</v>
      </c>
      <c r="C100" s="69" t="e">
        <f>SUMIF($C$2:$C$72,$A100,#REF!)/B100</f>
        <v>#REF!</v>
      </c>
      <c r="D100" s="69" t="e">
        <f>SUMIF($C$2:$C$72,$A100,#REF!)</f>
        <v>#REF!</v>
      </c>
      <c r="E100" s="69" t="e">
        <f t="shared" si="1"/>
        <v>#REF!</v>
      </c>
    </row>
    <row r="101" spans="1:5" x14ac:dyDescent="0.25">
      <c r="A101" s="68">
        <v>21</v>
      </c>
      <c r="B101" s="68">
        <f t="shared" si="0"/>
        <v>0</v>
      </c>
      <c r="C101" s="69" t="e">
        <f>SUMIF($C$2:$C$72,$A101,#REF!)/B101</f>
        <v>#REF!</v>
      </c>
      <c r="D101" s="69" t="e">
        <f>SUMIF($C$2:$C$72,$A101,#REF!)</f>
        <v>#REF!</v>
      </c>
      <c r="E101" s="69" t="e">
        <f t="shared" si="1"/>
        <v>#REF!</v>
      </c>
    </row>
    <row r="102" spans="1:5" x14ac:dyDescent="0.25">
      <c r="A102" s="68">
        <v>22</v>
      </c>
      <c r="B102" s="68">
        <f t="shared" si="0"/>
        <v>0</v>
      </c>
      <c r="C102" s="69" t="e">
        <f>SUMIF($C$2:$C$72,$A102,#REF!)/B102</f>
        <v>#REF!</v>
      </c>
      <c r="D102" s="69" t="e">
        <f>SUMIF($C$2:$C$72,$A102,#REF!)</f>
        <v>#REF!</v>
      </c>
      <c r="E102" s="69" t="e">
        <f t="shared" si="1"/>
        <v>#REF!</v>
      </c>
    </row>
    <row r="103" spans="1:5" x14ac:dyDescent="0.25">
      <c r="A103" s="68">
        <v>23</v>
      </c>
      <c r="B103" s="68">
        <f t="shared" si="0"/>
        <v>0</v>
      </c>
      <c r="C103" s="69" t="e">
        <f>SUMIF($C$2:$C$72,$A103,#REF!)/B103</f>
        <v>#REF!</v>
      </c>
      <c r="D103" s="69" t="e">
        <f>SUMIF($C$2:$C$72,$A103,#REF!)</f>
        <v>#REF!</v>
      </c>
      <c r="E103" s="69" t="e">
        <f t="shared" si="1"/>
        <v>#REF!</v>
      </c>
    </row>
    <row r="104" spans="1:5" x14ac:dyDescent="0.25">
      <c r="A104" s="68">
        <v>24</v>
      </c>
      <c r="B104" s="68">
        <f t="shared" si="0"/>
        <v>0</v>
      </c>
      <c r="C104" s="69" t="e">
        <f>SUMIF($C$2:$C$72,$A104,#REF!)/B104</f>
        <v>#REF!</v>
      </c>
      <c r="D104" s="69" t="e">
        <f>SUMIF($C$2:$C$72,$A104,#REF!)</f>
        <v>#REF!</v>
      </c>
      <c r="E104" s="69" t="e">
        <f t="shared" si="1"/>
        <v>#REF!</v>
      </c>
    </row>
    <row r="105" spans="1:5" x14ac:dyDescent="0.25">
      <c r="A105" s="68">
        <v>25</v>
      </c>
      <c r="B105" s="68">
        <f t="shared" si="0"/>
        <v>0</v>
      </c>
      <c r="C105" s="69" t="e">
        <f>SUMIF($C$2:$C$72,$A105,#REF!)/B105</f>
        <v>#REF!</v>
      </c>
      <c r="D105" s="69" t="e">
        <f>SUMIF($C$2:$C$72,$A105,#REF!)</f>
        <v>#REF!</v>
      </c>
      <c r="E105" s="69" t="e">
        <f t="shared" si="1"/>
        <v>#REF!</v>
      </c>
    </row>
    <row r="106" spans="1:5" x14ac:dyDescent="0.25">
      <c r="B106" s="68"/>
    </row>
  </sheetData>
  <autoFilter ref="A1:E71" xr:uid="{00000000-0009-0000-0000-00000A000000}">
    <sortState xmlns:xlrd2="http://schemas.microsoft.com/office/spreadsheetml/2017/richdata2" ref="A2:E71">
      <sortCondition ref="C1:C71"/>
    </sortState>
  </autoFilter>
  <pageMargins left="0.7" right="0.7" top="0.75" bottom="0.75" header="0.3" footer="0.3"/>
  <pageSetup fitToHeight="2" orientation="portrait" r:id="rId1"/>
  <rowBreaks count="1" manualBreakCount="1">
    <brk id="4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4"/>
  <sheetViews>
    <sheetView zoomScale="120" zoomScaleNormal="120" zoomScaleSheetLayoutView="90" workbookViewId="0">
      <selection activeCell="E21" sqref="E21"/>
    </sheetView>
  </sheetViews>
  <sheetFormatPr defaultRowHeight="15" x14ac:dyDescent="0.25"/>
  <cols>
    <col min="1" max="1" width="21" customWidth="1"/>
    <col min="2" max="2" width="9.7109375" customWidth="1"/>
    <col min="3" max="3" width="9.28515625" customWidth="1"/>
  </cols>
  <sheetData>
    <row r="1" spans="1:3" s="64" customFormat="1" x14ac:dyDescent="0.25">
      <c r="A1" s="62" t="s">
        <v>245</v>
      </c>
      <c r="B1" s="62" t="s">
        <v>41</v>
      </c>
      <c r="C1" s="62" t="s">
        <v>329</v>
      </c>
    </row>
    <row r="2" spans="1:3" x14ac:dyDescent="0.25">
      <c r="A2" t="s">
        <v>226</v>
      </c>
      <c r="B2" s="1">
        <v>95</v>
      </c>
    </row>
    <row r="3" spans="1:3" x14ac:dyDescent="0.25">
      <c r="A3" t="s">
        <v>9</v>
      </c>
      <c r="B3" s="1">
        <v>93</v>
      </c>
      <c r="C3" t="s">
        <v>7</v>
      </c>
    </row>
    <row r="4" spans="1:3" x14ac:dyDescent="0.25">
      <c r="A4" t="s">
        <v>373</v>
      </c>
      <c r="B4" s="1">
        <v>79</v>
      </c>
    </row>
    <row r="5" spans="1:3" x14ac:dyDescent="0.25">
      <c r="A5" t="s">
        <v>299</v>
      </c>
      <c r="B5" s="1">
        <v>76</v>
      </c>
    </row>
    <row r="6" spans="1:3" x14ac:dyDescent="0.25">
      <c r="A6" t="s">
        <v>95</v>
      </c>
      <c r="B6" s="1">
        <v>75</v>
      </c>
      <c r="C6" t="s">
        <v>7</v>
      </c>
    </row>
    <row r="7" spans="1:3" x14ac:dyDescent="0.25">
      <c r="A7" t="s">
        <v>16</v>
      </c>
      <c r="B7" s="1">
        <v>75</v>
      </c>
    </row>
    <row r="8" spans="1:3" x14ac:dyDescent="0.25">
      <c r="A8" t="s">
        <v>21</v>
      </c>
      <c r="B8" s="1">
        <v>71</v>
      </c>
    </row>
    <row r="9" spans="1:3" x14ac:dyDescent="0.25">
      <c r="A9" t="s">
        <v>3</v>
      </c>
      <c r="B9" s="1">
        <v>86</v>
      </c>
      <c r="C9" t="s">
        <v>7</v>
      </c>
    </row>
    <row r="10" spans="1:3" x14ac:dyDescent="0.25">
      <c r="A10" t="s">
        <v>375</v>
      </c>
      <c r="B10" s="1">
        <v>76</v>
      </c>
      <c r="C10" t="s">
        <v>338</v>
      </c>
    </row>
    <row r="11" spans="1:3" x14ac:dyDescent="0.25">
      <c r="A11" t="s">
        <v>335</v>
      </c>
      <c r="B11" s="1">
        <v>75</v>
      </c>
    </row>
    <row r="12" spans="1:3" x14ac:dyDescent="0.25">
      <c r="A12" t="s">
        <v>264</v>
      </c>
      <c r="B12" s="1">
        <v>86</v>
      </c>
    </row>
    <row r="13" spans="1:3" x14ac:dyDescent="0.25">
      <c r="A13" t="s">
        <v>305</v>
      </c>
      <c r="B13" s="1">
        <v>77</v>
      </c>
      <c r="C13" t="s">
        <v>7</v>
      </c>
    </row>
    <row r="14" spans="1:3" x14ac:dyDescent="0.25">
      <c r="A14" t="s">
        <v>294</v>
      </c>
      <c r="B14" s="1">
        <v>74</v>
      </c>
    </row>
    <row r="15" spans="1:3" x14ac:dyDescent="0.25">
      <c r="A15" t="s">
        <v>100</v>
      </c>
      <c r="B15" s="1">
        <v>69</v>
      </c>
    </row>
    <row r="16" spans="1:3" x14ac:dyDescent="0.25">
      <c r="A16" t="s">
        <v>13</v>
      </c>
      <c r="B16" s="1">
        <v>86</v>
      </c>
    </row>
    <row r="17" spans="1:3" x14ac:dyDescent="0.25">
      <c r="A17" t="s">
        <v>56</v>
      </c>
      <c r="B17" s="1">
        <v>84</v>
      </c>
    </row>
    <row r="18" spans="1:3" x14ac:dyDescent="0.25">
      <c r="A18" t="s">
        <v>17</v>
      </c>
      <c r="B18" s="1">
        <v>82</v>
      </c>
      <c r="C18" t="s">
        <v>7</v>
      </c>
    </row>
    <row r="19" spans="1:3" x14ac:dyDescent="0.25">
      <c r="A19" t="s">
        <v>376</v>
      </c>
      <c r="B19" s="1">
        <v>51</v>
      </c>
    </row>
    <row r="20" spans="1:3" x14ac:dyDescent="0.25">
      <c r="A20" t="s">
        <v>0</v>
      </c>
      <c r="B20" s="1">
        <v>86</v>
      </c>
      <c r="C20" t="s">
        <v>7</v>
      </c>
    </row>
    <row r="21" spans="1:3" x14ac:dyDescent="0.25">
      <c r="A21" t="s">
        <v>139</v>
      </c>
      <c r="B21" s="1">
        <v>67</v>
      </c>
    </row>
    <row r="22" spans="1:3" x14ac:dyDescent="0.25">
      <c r="A22" t="s">
        <v>15</v>
      </c>
      <c r="B22" s="1">
        <v>63</v>
      </c>
    </row>
    <row r="23" spans="1:3" x14ac:dyDescent="0.25">
      <c r="A23" t="s">
        <v>377</v>
      </c>
      <c r="B23" s="1">
        <v>56</v>
      </c>
      <c r="C23" t="s">
        <v>338</v>
      </c>
    </row>
    <row r="24" spans="1:3" x14ac:dyDescent="0.25">
      <c r="A24" t="s">
        <v>11</v>
      </c>
      <c r="B24" s="1">
        <v>94</v>
      </c>
    </row>
    <row r="25" spans="1:3" x14ac:dyDescent="0.25">
      <c r="A25" t="s">
        <v>218</v>
      </c>
      <c r="B25" s="1">
        <v>77</v>
      </c>
    </row>
    <row r="26" spans="1:3" x14ac:dyDescent="0.25">
      <c r="A26" t="s">
        <v>4</v>
      </c>
      <c r="B26" s="1">
        <v>69</v>
      </c>
      <c r="C26" t="s">
        <v>7</v>
      </c>
    </row>
    <row r="27" spans="1:3" x14ac:dyDescent="0.25">
      <c r="A27" t="s">
        <v>374</v>
      </c>
      <c r="B27" s="1">
        <v>33</v>
      </c>
      <c r="C27" t="s">
        <v>332</v>
      </c>
    </row>
    <row r="28" spans="1:3" x14ac:dyDescent="0.25">
      <c r="A28" t="s">
        <v>49</v>
      </c>
      <c r="B28" s="1">
        <v>90</v>
      </c>
    </row>
    <row r="29" spans="1:3" x14ac:dyDescent="0.25">
      <c r="A29" t="s">
        <v>22</v>
      </c>
      <c r="B29" s="1">
        <v>80</v>
      </c>
    </row>
    <row r="30" spans="1:3" x14ac:dyDescent="0.25">
      <c r="A30" t="s">
        <v>18</v>
      </c>
      <c r="B30" s="1">
        <v>79</v>
      </c>
      <c r="C30" t="s">
        <v>7</v>
      </c>
    </row>
    <row r="31" spans="1:3" x14ac:dyDescent="0.25">
      <c r="A31" t="s">
        <v>48</v>
      </c>
      <c r="B31" s="1">
        <v>77</v>
      </c>
    </row>
    <row r="32" spans="1:3" x14ac:dyDescent="0.25">
      <c r="A32" t="s">
        <v>354</v>
      </c>
      <c r="B32" s="1">
        <v>81</v>
      </c>
    </row>
    <row r="33" spans="1:3" x14ac:dyDescent="0.25">
      <c r="A33" t="s">
        <v>353</v>
      </c>
      <c r="B33" s="1">
        <v>64</v>
      </c>
      <c r="C33" t="s">
        <v>338</v>
      </c>
    </row>
    <row r="34" spans="1:3" x14ac:dyDescent="0.25">
      <c r="A34" t="s">
        <v>346</v>
      </c>
      <c r="B34" s="1">
        <v>60</v>
      </c>
      <c r="C34" t="s">
        <v>7</v>
      </c>
    </row>
    <row r="35" spans="1:3" x14ac:dyDescent="0.25">
      <c r="A35" t="s">
        <v>107</v>
      </c>
      <c r="B35" s="1">
        <v>58</v>
      </c>
    </row>
    <row r="36" spans="1:3" x14ac:dyDescent="0.25">
      <c r="A36" t="s">
        <v>339</v>
      </c>
      <c r="B36" s="1">
        <v>93</v>
      </c>
      <c r="C36" t="s">
        <v>7</v>
      </c>
    </row>
    <row r="37" spans="1:3" x14ac:dyDescent="0.25">
      <c r="A37" t="s">
        <v>343</v>
      </c>
      <c r="B37" s="1">
        <v>82</v>
      </c>
    </row>
    <row r="38" spans="1:3" x14ac:dyDescent="0.25">
      <c r="A38" t="s">
        <v>333</v>
      </c>
      <c r="B38" s="1">
        <v>63</v>
      </c>
    </row>
    <row r="39" spans="1:3" x14ac:dyDescent="0.25">
      <c r="A39" t="s">
        <v>27</v>
      </c>
      <c r="B39" s="1">
        <v>58</v>
      </c>
    </row>
    <row r="40" spans="1:3" x14ac:dyDescent="0.25">
      <c r="A40" t="s">
        <v>35</v>
      </c>
      <c r="B40" s="1">
        <v>85</v>
      </c>
    </row>
    <row r="41" spans="1:3" x14ac:dyDescent="0.25">
      <c r="A41" t="s">
        <v>263</v>
      </c>
      <c r="B41" s="1">
        <v>84</v>
      </c>
    </row>
    <row r="42" spans="1:3" x14ac:dyDescent="0.25">
      <c r="A42" t="s">
        <v>266</v>
      </c>
      <c r="B42" s="1">
        <v>74</v>
      </c>
    </row>
    <row r="43" spans="1:3" x14ac:dyDescent="0.25">
      <c r="A43" t="s">
        <v>1</v>
      </c>
      <c r="B43" s="1">
        <v>74</v>
      </c>
      <c r="C43" t="s">
        <v>7</v>
      </c>
    </row>
    <row r="44" spans="1:3" x14ac:dyDescent="0.25">
      <c r="A44" t="s">
        <v>8</v>
      </c>
      <c r="B44" s="1">
        <v>83</v>
      </c>
      <c r="C44" t="s">
        <v>7</v>
      </c>
    </row>
    <row r="45" spans="1:3" x14ac:dyDescent="0.25">
      <c r="A45" t="s">
        <v>24</v>
      </c>
      <c r="B45" s="1">
        <v>81</v>
      </c>
    </row>
    <row r="46" spans="1:3" x14ac:dyDescent="0.25">
      <c r="A46" t="s">
        <v>28</v>
      </c>
      <c r="B46" s="1">
        <v>79</v>
      </c>
    </row>
    <row r="47" spans="1:3" x14ac:dyDescent="0.25">
      <c r="A47" t="s">
        <v>258</v>
      </c>
      <c r="B47" s="1">
        <v>78</v>
      </c>
    </row>
    <row r="48" spans="1:3" x14ac:dyDescent="0.25">
      <c r="B48" s="1"/>
    </row>
    <row r="49" spans="1:3" x14ac:dyDescent="0.25">
      <c r="B49" s="1">
        <f>AVERAGE(B2:B47)</f>
        <v>75.608695652173907</v>
      </c>
    </row>
    <row r="50" spans="1:3" x14ac:dyDescent="0.25">
      <c r="B50" s="1"/>
    </row>
    <row r="51" spans="1:3" s="1" customFormat="1" x14ac:dyDescent="0.25">
      <c r="A51" s="68"/>
      <c r="B51" s="68"/>
      <c r="C51" s="68"/>
    </row>
    <row r="52" spans="1:3" s="1" customFormat="1" x14ac:dyDescent="0.25">
      <c r="A52" s="68"/>
      <c r="B52" s="68"/>
      <c r="C52" s="68"/>
    </row>
    <row r="53" spans="1:3" s="1" customFormat="1" x14ac:dyDescent="0.25">
      <c r="A53" s="68"/>
      <c r="B53" s="68"/>
      <c r="C53" s="68"/>
    </row>
    <row r="54" spans="1:3" s="1" customFormat="1" x14ac:dyDescent="0.25">
      <c r="A54"/>
      <c r="B54"/>
      <c r="C54" s="68"/>
    </row>
  </sheetData>
  <autoFilter ref="A1:C47" xr:uid="{00000000-0009-0000-0000-00000B000000}"/>
  <pageMargins left="0.7" right="0.7" top="0.75" bottom="0.75" header="0.3" footer="0.3"/>
  <pageSetup scale="96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82"/>
  <sheetViews>
    <sheetView topLeftCell="B1" zoomScale="110" zoomScaleNormal="110" zoomScaleSheetLayoutView="100" workbookViewId="0">
      <pane ySplit="1" topLeftCell="A2" activePane="bottomLeft" state="frozen"/>
      <selection pane="bottomLeft" activeCell="G22" sqref="G22"/>
    </sheetView>
  </sheetViews>
  <sheetFormatPr defaultRowHeight="15" x14ac:dyDescent="0.25"/>
  <cols>
    <col min="2" max="2" width="22.5703125" customWidth="1"/>
    <col min="3" max="3" width="11.28515625" bestFit="1" customWidth="1"/>
    <col min="4" max="4" width="11.42578125" style="1" customWidth="1"/>
  </cols>
  <sheetData>
    <row r="1" spans="1:4" x14ac:dyDescent="0.25">
      <c r="A1" s="1" t="s">
        <v>381</v>
      </c>
      <c r="B1" s="1" t="s">
        <v>245</v>
      </c>
      <c r="C1" s="1" t="s">
        <v>382</v>
      </c>
      <c r="D1" s="1" t="s">
        <v>383</v>
      </c>
    </row>
    <row r="2" spans="1:4" x14ac:dyDescent="0.25">
      <c r="A2" s="72" t="s">
        <v>439</v>
      </c>
      <c r="B2" t="s">
        <v>331</v>
      </c>
      <c r="C2" s="1">
        <v>54</v>
      </c>
      <c r="D2" s="1">
        <v>4</v>
      </c>
    </row>
    <row r="3" spans="1:4" x14ac:dyDescent="0.25">
      <c r="A3" s="72" t="s">
        <v>410</v>
      </c>
      <c r="B3" t="s">
        <v>333</v>
      </c>
      <c r="C3" s="1">
        <v>72</v>
      </c>
      <c r="D3" s="1">
        <v>10</v>
      </c>
    </row>
    <row r="4" spans="1:4" x14ac:dyDescent="0.25">
      <c r="A4" s="72" t="s">
        <v>396</v>
      </c>
      <c r="B4" t="s">
        <v>13</v>
      </c>
      <c r="C4" s="1">
        <v>78</v>
      </c>
      <c r="D4" s="1">
        <v>11</v>
      </c>
    </row>
    <row r="5" spans="1:4" x14ac:dyDescent="0.25">
      <c r="A5" s="72" t="s">
        <v>417</v>
      </c>
      <c r="B5" t="s">
        <v>335</v>
      </c>
      <c r="C5" s="1">
        <v>68</v>
      </c>
      <c r="D5" s="1">
        <v>6</v>
      </c>
    </row>
    <row r="6" spans="1:4" x14ac:dyDescent="0.25">
      <c r="A6" s="72" t="s">
        <v>447</v>
      </c>
      <c r="B6" t="s">
        <v>423</v>
      </c>
      <c r="C6" s="1">
        <v>40</v>
      </c>
      <c r="D6" s="1">
        <v>8</v>
      </c>
    </row>
    <row r="7" spans="1:4" x14ac:dyDescent="0.25">
      <c r="A7" s="72" t="s">
        <v>431</v>
      </c>
      <c r="B7" t="s">
        <v>380</v>
      </c>
      <c r="C7" s="1">
        <v>64</v>
      </c>
      <c r="D7" s="1">
        <v>3</v>
      </c>
    </row>
    <row r="8" spans="1:4" x14ac:dyDescent="0.25">
      <c r="A8" s="72" t="s">
        <v>440</v>
      </c>
      <c r="B8" t="s">
        <v>402</v>
      </c>
      <c r="C8" s="1">
        <v>53</v>
      </c>
      <c r="D8" s="1">
        <v>7</v>
      </c>
    </row>
    <row r="9" spans="1:4" x14ac:dyDescent="0.25">
      <c r="A9" s="72" t="s">
        <v>448</v>
      </c>
      <c r="B9" t="s">
        <v>449</v>
      </c>
      <c r="C9" s="1">
        <v>39</v>
      </c>
      <c r="D9" s="1">
        <v>9</v>
      </c>
    </row>
    <row r="10" spans="1:4" x14ac:dyDescent="0.25">
      <c r="A10" s="72" t="s">
        <v>446</v>
      </c>
      <c r="B10" t="s">
        <v>360</v>
      </c>
      <c r="C10" s="1">
        <v>48</v>
      </c>
      <c r="D10" s="1">
        <v>1</v>
      </c>
    </row>
    <row r="11" spans="1:4" x14ac:dyDescent="0.25">
      <c r="A11" s="72" t="s">
        <v>394</v>
      </c>
      <c r="B11" t="s">
        <v>57</v>
      </c>
      <c r="C11" s="1">
        <v>80</v>
      </c>
      <c r="D11" s="1">
        <v>10</v>
      </c>
    </row>
    <row r="12" spans="1:4" x14ac:dyDescent="0.25">
      <c r="A12" s="72" t="s">
        <v>445</v>
      </c>
      <c r="B12" t="s">
        <v>93</v>
      </c>
      <c r="C12" s="1">
        <v>50</v>
      </c>
      <c r="D12" s="1">
        <v>11</v>
      </c>
    </row>
    <row r="13" spans="1:4" x14ac:dyDescent="0.25">
      <c r="A13" s="72" t="s">
        <v>416</v>
      </c>
      <c r="B13" t="s">
        <v>35</v>
      </c>
      <c r="C13" s="1">
        <v>70</v>
      </c>
      <c r="D13" s="1">
        <v>14</v>
      </c>
    </row>
    <row r="14" spans="1:4" x14ac:dyDescent="0.25">
      <c r="A14" s="72" t="s">
        <v>391</v>
      </c>
      <c r="B14" t="s">
        <v>258</v>
      </c>
      <c r="C14" s="1">
        <v>82</v>
      </c>
      <c r="D14" s="1">
        <v>12</v>
      </c>
    </row>
    <row r="15" spans="1:4" x14ac:dyDescent="0.25">
      <c r="A15" s="72" t="s">
        <v>385</v>
      </c>
      <c r="B15" t="s">
        <v>339</v>
      </c>
      <c r="C15" s="1">
        <v>93</v>
      </c>
      <c r="D15" s="1">
        <v>8</v>
      </c>
    </row>
    <row r="16" spans="1:4" x14ac:dyDescent="0.25">
      <c r="A16" s="72" t="s">
        <v>418</v>
      </c>
      <c r="B16" t="s">
        <v>290</v>
      </c>
      <c r="C16" s="1">
        <v>68</v>
      </c>
      <c r="D16" s="1">
        <v>3</v>
      </c>
    </row>
    <row r="17" spans="1:4" x14ac:dyDescent="0.25">
      <c r="A17" s="72" t="s">
        <v>406</v>
      </c>
      <c r="B17" t="s">
        <v>94</v>
      </c>
      <c r="C17" s="1">
        <v>74</v>
      </c>
      <c r="D17" s="1">
        <v>4</v>
      </c>
    </row>
    <row r="18" spans="1:4" x14ac:dyDescent="0.25">
      <c r="A18" s="72" t="s">
        <v>389</v>
      </c>
      <c r="B18" t="s">
        <v>12</v>
      </c>
      <c r="C18" s="1">
        <v>85</v>
      </c>
      <c r="D18" s="1">
        <v>5</v>
      </c>
    </row>
    <row r="19" spans="1:4" x14ac:dyDescent="0.25">
      <c r="A19" s="72" t="s">
        <v>435</v>
      </c>
      <c r="B19" t="s">
        <v>436</v>
      </c>
      <c r="C19" s="1">
        <v>59</v>
      </c>
      <c r="D19" s="1">
        <v>14</v>
      </c>
    </row>
    <row r="20" spans="1:4" x14ac:dyDescent="0.25">
      <c r="A20" s="72" t="s">
        <v>408</v>
      </c>
      <c r="B20" t="s">
        <v>9</v>
      </c>
      <c r="C20" s="1">
        <v>73</v>
      </c>
      <c r="D20" s="1">
        <v>6</v>
      </c>
    </row>
    <row r="21" spans="1:4" x14ac:dyDescent="0.25">
      <c r="A21" s="72" t="s">
        <v>419</v>
      </c>
      <c r="B21" t="s">
        <v>230</v>
      </c>
      <c r="C21" s="1">
        <v>68</v>
      </c>
      <c r="D21" s="1">
        <v>9</v>
      </c>
    </row>
    <row r="22" spans="1:4" x14ac:dyDescent="0.25">
      <c r="A22" s="72" t="s">
        <v>433</v>
      </c>
      <c r="B22" t="s">
        <v>375</v>
      </c>
      <c r="C22" s="1">
        <v>61</v>
      </c>
      <c r="D22" s="1">
        <v>10</v>
      </c>
    </row>
    <row r="23" spans="1:4" x14ac:dyDescent="0.25">
      <c r="A23" s="72" t="s">
        <v>390</v>
      </c>
      <c r="B23" t="s">
        <v>3</v>
      </c>
      <c r="C23" s="1">
        <v>83</v>
      </c>
      <c r="D23" s="1">
        <v>10</v>
      </c>
    </row>
    <row r="24" spans="1:4" x14ac:dyDescent="0.25">
      <c r="A24" s="72" t="s">
        <v>398</v>
      </c>
      <c r="B24" t="s">
        <v>22</v>
      </c>
      <c r="C24" s="1">
        <v>75</v>
      </c>
      <c r="D24" s="1">
        <v>4</v>
      </c>
    </row>
    <row r="25" spans="1:4" x14ac:dyDescent="0.25">
      <c r="A25" s="72" t="s">
        <v>399</v>
      </c>
      <c r="B25" t="s">
        <v>24</v>
      </c>
      <c r="C25" s="1">
        <v>75</v>
      </c>
      <c r="D25" s="1">
        <v>9</v>
      </c>
    </row>
    <row r="26" spans="1:4" x14ac:dyDescent="0.25">
      <c r="A26" s="72" t="s">
        <v>388</v>
      </c>
      <c r="B26" t="s">
        <v>32</v>
      </c>
      <c r="C26" s="1">
        <v>89</v>
      </c>
      <c r="D26" s="1">
        <v>3</v>
      </c>
    </row>
    <row r="27" spans="1:4" x14ac:dyDescent="0.25">
      <c r="A27" s="72" t="s">
        <v>412</v>
      </c>
      <c r="B27" t="s">
        <v>353</v>
      </c>
      <c r="C27" s="1">
        <v>71</v>
      </c>
      <c r="D27" s="1">
        <v>13</v>
      </c>
    </row>
    <row r="28" spans="1:4" x14ac:dyDescent="0.25">
      <c r="A28" s="72" t="s">
        <v>392</v>
      </c>
      <c r="B28" t="s">
        <v>294</v>
      </c>
      <c r="C28" s="1">
        <v>81</v>
      </c>
      <c r="D28" s="1">
        <v>14</v>
      </c>
    </row>
    <row r="29" spans="1:4" x14ac:dyDescent="0.25">
      <c r="A29" s="72" t="s">
        <v>411</v>
      </c>
      <c r="B29" t="s">
        <v>4</v>
      </c>
      <c r="C29" s="1">
        <v>72</v>
      </c>
      <c r="D29" s="1">
        <v>11</v>
      </c>
    </row>
    <row r="30" spans="1:4" x14ac:dyDescent="0.25">
      <c r="A30" s="72" t="s">
        <v>426</v>
      </c>
      <c r="B30" t="s">
        <v>266</v>
      </c>
      <c r="C30" s="1">
        <v>65</v>
      </c>
      <c r="D30" s="1">
        <v>2</v>
      </c>
    </row>
    <row r="31" spans="1:4" x14ac:dyDescent="0.25">
      <c r="A31" s="72" t="s">
        <v>427</v>
      </c>
      <c r="B31" t="s">
        <v>107</v>
      </c>
      <c r="C31" s="1">
        <v>65</v>
      </c>
      <c r="D31" s="1">
        <v>12</v>
      </c>
    </row>
    <row r="32" spans="1:4" x14ac:dyDescent="0.25">
      <c r="A32" s="72" t="s">
        <v>395</v>
      </c>
      <c r="B32" t="s">
        <v>1</v>
      </c>
      <c r="C32" s="1">
        <v>80</v>
      </c>
      <c r="D32" s="1">
        <v>3</v>
      </c>
    </row>
    <row r="33" spans="1:4" x14ac:dyDescent="0.25">
      <c r="A33" s="72" t="s">
        <v>400</v>
      </c>
      <c r="B33" t="s">
        <v>401</v>
      </c>
      <c r="C33" s="1">
        <v>75</v>
      </c>
      <c r="D33" s="1">
        <v>7</v>
      </c>
    </row>
    <row r="34" spans="1:4" x14ac:dyDescent="0.25">
      <c r="A34" s="72" t="s">
        <v>384</v>
      </c>
      <c r="B34" t="s">
        <v>0</v>
      </c>
      <c r="C34" s="1">
        <v>94</v>
      </c>
      <c r="D34" s="1">
        <v>2</v>
      </c>
    </row>
    <row r="35" spans="1:4" x14ac:dyDescent="0.25">
      <c r="A35" s="72" t="s">
        <v>424</v>
      </c>
      <c r="B35" t="s">
        <v>39</v>
      </c>
      <c r="C35" s="1">
        <v>66</v>
      </c>
      <c r="D35" s="1">
        <v>1</v>
      </c>
    </row>
    <row r="36" spans="1:4" x14ac:dyDescent="0.25">
      <c r="A36" s="72" t="s">
        <v>397</v>
      </c>
      <c r="B36" t="s">
        <v>8</v>
      </c>
      <c r="C36" s="1">
        <v>77</v>
      </c>
      <c r="D36" s="1">
        <v>13</v>
      </c>
    </row>
    <row r="37" spans="1:4" x14ac:dyDescent="0.25">
      <c r="A37" s="72" t="s">
        <v>386</v>
      </c>
      <c r="B37" t="s">
        <v>226</v>
      </c>
      <c r="C37" s="1">
        <v>90</v>
      </c>
      <c r="D37" s="1">
        <v>7</v>
      </c>
    </row>
    <row r="38" spans="1:4" x14ac:dyDescent="0.25">
      <c r="A38" s="72" t="s">
        <v>407</v>
      </c>
      <c r="B38" t="s">
        <v>343</v>
      </c>
      <c r="C38" s="1">
        <v>74</v>
      </c>
      <c r="D38" s="1">
        <v>1</v>
      </c>
    </row>
    <row r="39" spans="1:4" x14ac:dyDescent="0.25">
      <c r="A39" s="72" t="s">
        <v>432</v>
      </c>
      <c r="B39" t="s">
        <v>299</v>
      </c>
      <c r="C39" s="1">
        <v>63</v>
      </c>
      <c r="D39" s="1">
        <v>2</v>
      </c>
    </row>
    <row r="40" spans="1:4" x14ac:dyDescent="0.25">
      <c r="A40" s="72" t="s">
        <v>420</v>
      </c>
      <c r="B40" t="s">
        <v>421</v>
      </c>
      <c r="C40" s="1">
        <v>68</v>
      </c>
      <c r="D40" s="1">
        <v>6</v>
      </c>
    </row>
    <row r="41" spans="1:4" x14ac:dyDescent="0.25">
      <c r="A41" s="72" t="s">
        <v>425</v>
      </c>
      <c r="B41" t="s">
        <v>21</v>
      </c>
      <c r="C41" s="1">
        <v>66</v>
      </c>
      <c r="D41" s="1">
        <v>7</v>
      </c>
    </row>
    <row r="42" spans="1:4" x14ac:dyDescent="0.25">
      <c r="A42" s="72" t="s">
        <v>441</v>
      </c>
      <c r="B42" t="s">
        <v>442</v>
      </c>
      <c r="C42" s="1">
        <v>52</v>
      </c>
      <c r="D42" s="1">
        <v>11</v>
      </c>
    </row>
    <row r="43" spans="1:4" x14ac:dyDescent="0.25">
      <c r="A43" s="72" t="s">
        <v>393</v>
      </c>
      <c r="B43" t="s">
        <v>11</v>
      </c>
      <c r="C43" s="1">
        <v>81</v>
      </c>
      <c r="D43" s="1">
        <v>12</v>
      </c>
    </row>
    <row r="44" spans="1:4" x14ac:dyDescent="0.25">
      <c r="A44" s="72" t="s">
        <v>443</v>
      </c>
      <c r="B44" t="s">
        <v>444</v>
      </c>
      <c r="C44" s="1">
        <v>52</v>
      </c>
      <c r="D44" s="1">
        <v>5</v>
      </c>
    </row>
    <row r="45" spans="1:4" x14ac:dyDescent="0.25">
      <c r="A45" s="72" t="s">
        <v>387</v>
      </c>
      <c r="B45" t="s">
        <v>49</v>
      </c>
      <c r="C45" s="1">
        <v>90</v>
      </c>
      <c r="D45" s="1">
        <v>5</v>
      </c>
    </row>
    <row r="46" spans="1:4" x14ac:dyDescent="0.25">
      <c r="A46" s="72" t="s">
        <v>422</v>
      </c>
      <c r="B46" t="s">
        <v>17</v>
      </c>
      <c r="C46" s="1">
        <v>68</v>
      </c>
      <c r="D46" s="1">
        <v>8</v>
      </c>
    </row>
    <row r="47" spans="1:4" x14ac:dyDescent="0.25">
      <c r="A47" s="72" t="s">
        <v>434</v>
      </c>
      <c r="B47" t="s">
        <v>48</v>
      </c>
      <c r="C47" s="1">
        <v>61</v>
      </c>
      <c r="D47" s="1">
        <v>5</v>
      </c>
    </row>
    <row r="48" spans="1:4" x14ac:dyDescent="0.25">
      <c r="A48" s="72" t="s">
        <v>403</v>
      </c>
      <c r="B48" t="s">
        <v>264</v>
      </c>
      <c r="C48" s="1">
        <v>75</v>
      </c>
      <c r="D48" s="1">
        <v>14</v>
      </c>
    </row>
    <row r="49" spans="1:4" x14ac:dyDescent="0.25">
      <c r="A49" s="72" t="s">
        <v>404</v>
      </c>
      <c r="B49" t="s">
        <v>373</v>
      </c>
      <c r="C49" s="1">
        <v>75</v>
      </c>
      <c r="D49" s="1">
        <v>2</v>
      </c>
    </row>
    <row r="50" spans="1:4" x14ac:dyDescent="0.25">
      <c r="A50" s="72" t="s">
        <v>413</v>
      </c>
      <c r="B50" t="s">
        <v>414</v>
      </c>
      <c r="C50" s="1">
        <v>71</v>
      </c>
      <c r="D50" s="1">
        <v>9</v>
      </c>
    </row>
    <row r="51" spans="1:4" x14ac:dyDescent="0.25">
      <c r="A51" s="72" t="s">
        <v>437</v>
      </c>
      <c r="B51" t="s">
        <v>346</v>
      </c>
      <c r="C51" s="1">
        <v>56</v>
      </c>
      <c r="D51" s="1">
        <v>13</v>
      </c>
    </row>
    <row r="52" spans="1:4" x14ac:dyDescent="0.25">
      <c r="A52" s="72" t="s">
        <v>438</v>
      </c>
      <c r="B52" t="s">
        <v>28</v>
      </c>
      <c r="C52" s="1">
        <v>56</v>
      </c>
      <c r="D52" s="1">
        <v>12</v>
      </c>
    </row>
    <row r="53" spans="1:4" x14ac:dyDescent="0.25">
      <c r="A53" s="72" t="s">
        <v>409</v>
      </c>
      <c r="B53" t="s">
        <v>307</v>
      </c>
      <c r="C53" s="1">
        <v>73</v>
      </c>
      <c r="D53" s="1">
        <v>4</v>
      </c>
    </row>
    <row r="54" spans="1:4" x14ac:dyDescent="0.25">
      <c r="A54" s="72" t="s">
        <v>428</v>
      </c>
      <c r="B54" t="s">
        <v>16</v>
      </c>
      <c r="C54" s="1">
        <v>65</v>
      </c>
      <c r="D54" s="1">
        <v>8</v>
      </c>
    </row>
    <row r="55" spans="1:4" x14ac:dyDescent="0.25">
      <c r="A55" s="72" t="s">
        <v>415</v>
      </c>
      <c r="B55" t="s">
        <v>257</v>
      </c>
      <c r="C55" s="1">
        <v>71</v>
      </c>
      <c r="D55" s="1">
        <v>1</v>
      </c>
    </row>
    <row r="56" spans="1:4" x14ac:dyDescent="0.25">
      <c r="A56" s="72" t="s">
        <v>429</v>
      </c>
      <c r="B56" t="s">
        <v>430</v>
      </c>
      <c r="C56" s="1">
        <v>65</v>
      </c>
      <c r="D56" s="1">
        <v>6</v>
      </c>
    </row>
    <row r="57" spans="1:4" x14ac:dyDescent="0.25">
      <c r="A57" s="72" t="s">
        <v>405</v>
      </c>
      <c r="B57" t="s">
        <v>354</v>
      </c>
      <c r="C57" s="1">
        <v>75</v>
      </c>
      <c r="D57" s="1">
        <v>13</v>
      </c>
    </row>
    <row r="60" spans="1:4" x14ac:dyDescent="0.25">
      <c r="D60"/>
    </row>
    <row r="61" spans="1:4" x14ac:dyDescent="0.25">
      <c r="B61" s="1" t="s">
        <v>450</v>
      </c>
      <c r="C61" s="1" t="s">
        <v>349</v>
      </c>
    </row>
    <row r="62" spans="1:4" x14ac:dyDescent="0.25">
      <c r="B62" s="68" t="s">
        <v>40</v>
      </c>
      <c r="C62" s="68" t="s">
        <v>352</v>
      </c>
    </row>
    <row r="63" spans="1:4" x14ac:dyDescent="0.25">
      <c r="B63" s="68">
        <v>1</v>
      </c>
      <c r="C63" s="68">
        <f t="shared" ref="C63:C82" si="0">COUNTIF($D$2:$D$57,$B63)</f>
        <v>4</v>
      </c>
    </row>
    <row r="64" spans="1:4" x14ac:dyDescent="0.25">
      <c r="B64" s="68">
        <v>2</v>
      </c>
      <c r="C64" s="68">
        <f t="shared" si="0"/>
        <v>4</v>
      </c>
    </row>
    <row r="65" spans="2:3" x14ac:dyDescent="0.25">
      <c r="B65" s="68">
        <v>3</v>
      </c>
      <c r="C65" s="68">
        <f t="shared" si="0"/>
        <v>4</v>
      </c>
    </row>
    <row r="66" spans="2:3" x14ac:dyDescent="0.25">
      <c r="B66" s="68">
        <v>4</v>
      </c>
      <c r="C66" s="68">
        <f t="shared" si="0"/>
        <v>4</v>
      </c>
    </row>
    <row r="67" spans="2:3" x14ac:dyDescent="0.25">
      <c r="B67" s="68">
        <v>5</v>
      </c>
      <c r="C67" s="68">
        <f t="shared" si="0"/>
        <v>4</v>
      </c>
    </row>
    <row r="68" spans="2:3" x14ac:dyDescent="0.25">
      <c r="B68" s="68">
        <v>6</v>
      </c>
      <c r="C68" s="68">
        <f t="shared" si="0"/>
        <v>4</v>
      </c>
    </row>
    <row r="69" spans="2:3" x14ac:dyDescent="0.25">
      <c r="B69" s="68">
        <v>7</v>
      </c>
      <c r="C69" s="68">
        <f t="shared" si="0"/>
        <v>4</v>
      </c>
    </row>
    <row r="70" spans="2:3" x14ac:dyDescent="0.25">
      <c r="B70" s="68">
        <v>8</v>
      </c>
      <c r="C70" s="68">
        <f t="shared" si="0"/>
        <v>4</v>
      </c>
    </row>
    <row r="71" spans="2:3" x14ac:dyDescent="0.25">
      <c r="B71" s="68">
        <v>9</v>
      </c>
      <c r="C71" s="68">
        <f t="shared" si="0"/>
        <v>4</v>
      </c>
    </row>
    <row r="72" spans="2:3" x14ac:dyDescent="0.25">
      <c r="B72" s="68">
        <v>10</v>
      </c>
      <c r="C72" s="68">
        <f t="shared" si="0"/>
        <v>4</v>
      </c>
    </row>
    <row r="73" spans="2:3" x14ac:dyDescent="0.25">
      <c r="B73" s="68">
        <v>11</v>
      </c>
      <c r="C73" s="68">
        <f t="shared" si="0"/>
        <v>4</v>
      </c>
    </row>
    <row r="74" spans="2:3" x14ac:dyDescent="0.25">
      <c r="B74" s="68">
        <v>12</v>
      </c>
      <c r="C74" s="68">
        <f t="shared" si="0"/>
        <v>4</v>
      </c>
    </row>
    <row r="75" spans="2:3" x14ac:dyDescent="0.25">
      <c r="B75" s="68">
        <v>13</v>
      </c>
      <c r="C75" s="68">
        <f t="shared" si="0"/>
        <v>4</v>
      </c>
    </row>
    <row r="76" spans="2:3" x14ac:dyDescent="0.25">
      <c r="B76" s="68">
        <v>14</v>
      </c>
      <c r="C76" s="68">
        <f t="shared" si="0"/>
        <v>4</v>
      </c>
    </row>
    <row r="77" spans="2:3" x14ac:dyDescent="0.25">
      <c r="B77" s="68">
        <v>15</v>
      </c>
      <c r="C77" s="68">
        <f t="shared" si="0"/>
        <v>0</v>
      </c>
    </row>
    <row r="78" spans="2:3" x14ac:dyDescent="0.25">
      <c r="B78" s="68">
        <v>16</v>
      </c>
      <c r="C78" s="68">
        <f t="shared" si="0"/>
        <v>0</v>
      </c>
    </row>
    <row r="79" spans="2:3" x14ac:dyDescent="0.25">
      <c r="B79" s="68">
        <v>17</v>
      </c>
      <c r="C79" s="68">
        <f t="shared" si="0"/>
        <v>0</v>
      </c>
    </row>
    <row r="80" spans="2:3" x14ac:dyDescent="0.25">
      <c r="B80" s="68">
        <v>18</v>
      </c>
      <c r="C80" s="68">
        <f t="shared" si="0"/>
        <v>0</v>
      </c>
    </row>
    <row r="81" spans="2:3" x14ac:dyDescent="0.25">
      <c r="B81" s="68">
        <v>19</v>
      </c>
      <c r="C81" s="68">
        <f t="shared" si="0"/>
        <v>0</v>
      </c>
    </row>
    <row r="82" spans="2:3" x14ac:dyDescent="0.25">
      <c r="B82" s="68">
        <v>20</v>
      </c>
      <c r="C82" s="68">
        <f t="shared" si="0"/>
        <v>0</v>
      </c>
    </row>
  </sheetData>
  <autoFilter ref="A1:D57" xr:uid="{00000000-0009-0000-0000-00000C000000}">
    <sortState xmlns:xlrd2="http://schemas.microsoft.com/office/spreadsheetml/2017/richdata2" ref="A2:D57">
      <sortCondition ref="B1:B57"/>
    </sortState>
  </autoFilter>
  <pageMargins left="0.7" right="0.7" top="0.75" bottom="0.75" header="0.3" footer="0.3"/>
  <pageSetup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75"/>
  <sheetViews>
    <sheetView zoomScale="110" zoomScaleNormal="110" zoomScaleSheetLayoutView="100" workbookViewId="0">
      <pane ySplit="1" topLeftCell="A2" activePane="bottomLeft" state="frozen"/>
      <selection pane="bottomLeft" activeCell="D31" sqref="D31"/>
    </sheetView>
  </sheetViews>
  <sheetFormatPr defaultRowHeight="15" x14ac:dyDescent="0.25"/>
  <cols>
    <col min="1" max="1" width="22.5703125" customWidth="1"/>
    <col min="2" max="2" width="11.28515625" bestFit="1" customWidth="1"/>
    <col min="3" max="3" width="10.5703125" bestFit="1" customWidth="1"/>
  </cols>
  <sheetData>
    <row r="1" spans="1:3" x14ac:dyDescent="0.25">
      <c r="A1" s="1" t="s">
        <v>245</v>
      </c>
      <c r="B1" s="1" t="s">
        <v>382</v>
      </c>
      <c r="C1" s="1" t="s">
        <v>383</v>
      </c>
    </row>
    <row r="2" spans="1:3" x14ac:dyDescent="0.25">
      <c r="A2" t="s">
        <v>466</v>
      </c>
      <c r="B2" s="1">
        <v>97.1</v>
      </c>
      <c r="C2" s="1">
        <v>12</v>
      </c>
    </row>
    <row r="3" spans="1:3" x14ac:dyDescent="0.25">
      <c r="A3" s="74" t="s">
        <v>467</v>
      </c>
      <c r="B3" s="1">
        <v>97</v>
      </c>
      <c r="C3" s="1">
        <v>13</v>
      </c>
    </row>
    <row r="4" spans="1:3" x14ac:dyDescent="0.25">
      <c r="A4" t="s">
        <v>401</v>
      </c>
      <c r="B4" s="1">
        <v>96.1</v>
      </c>
      <c r="C4" s="1">
        <v>3</v>
      </c>
    </row>
    <row r="5" spans="1:3" x14ac:dyDescent="0.25">
      <c r="A5" t="s">
        <v>339</v>
      </c>
      <c r="B5" s="1">
        <v>96</v>
      </c>
      <c r="C5" s="1">
        <v>3</v>
      </c>
    </row>
    <row r="6" spans="1:3" x14ac:dyDescent="0.25">
      <c r="A6" t="s">
        <v>32</v>
      </c>
      <c r="B6" s="1">
        <v>94</v>
      </c>
      <c r="C6" s="1">
        <v>9</v>
      </c>
    </row>
    <row r="7" spans="1:3" x14ac:dyDescent="0.25">
      <c r="A7" t="s">
        <v>0</v>
      </c>
      <c r="B7" s="1">
        <v>92</v>
      </c>
      <c r="C7" s="1">
        <v>1</v>
      </c>
    </row>
    <row r="8" spans="1:3" x14ac:dyDescent="0.25">
      <c r="A8" t="s">
        <v>294</v>
      </c>
      <c r="B8" s="1">
        <v>92</v>
      </c>
      <c r="C8" s="1">
        <v>5</v>
      </c>
    </row>
    <row r="9" spans="1:3" x14ac:dyDescent="0.25">
      <c r="A9" t="s">
        <v>226</v>
      </c>
      <c r="B9" s="1">
        <v>92</v>
      </c>
      <c r="C9" s="1">
        <v>7</v>
      </c>
    </row>
    <row r="10" spans="1:3" x14ac:dyDescent="0.25">
      <c r="A10" t="s">
        <v>125</v>
      </c>
      <c r="B10" s="1">
        <v>92</v>
      </c>
      <c r="C10" s="1">
        <v>13</v>
      </c>
    </row>
    <row r="11" spans="1:3" x14ac:dyDescent="0.25">
      <c r="A11" t="s">
        <v>11</v>
      </c>
      <c r="B11" s="1">
        <v>91</v>
      </c>
      <c r="C11" s="1">
        <v>6</v>
      </c>
    </row>
    <row r="12" spans="1:3" x14ac:dyDescent="0.25">
      <c r="A12" t="s">
        <v>468</v>
      </c>
      <c r="B12" s="1">
        <v>91</v>
      </c>
      <c r="C12" s="1">
        <v>12</v>
      </c>
    </row>
    <row r="13" spans="1:3" x14ac:dyDescent="0.25">
      <c r="A13" t="s">
        <v>297</v>
      </c>
      <c r="B13" s="1">
        <v>91</v>
      </c>
      <c r="C13" s="1">
        <v>14</v>
      </c>
    </row>
    <row r="14" spans="1:3" x14ac:dyDescent="0.25">
      <c r="A14" t="s">
        <v>230</v>
      </c>
      <c r="B14" s="1">
        <v>90</v>
      </c>
      <c r="C14" s="1">
        <v>1</v>
      </c>
    </row>
    <row r="15" spans="1:3" x14ac:dyDescent="0.25">
      <c r="A15" t="s">
        <v>3</v>
      </c>
      <c r="B15" s="1">
        <v>90</v>
      </c>
      <c r="C15" s="1">
        <v>8</v>
      </c>
    </row>
    <row r="16" spans="1:3" x14ac:dyDescent="0.25">
      <c r="A16" t="s">
        <v>49</v>
      </c>
      <c r="B16" s="1">
        <v>89</v>
      </c>
      <c r="C16" s="1">
        <v>11</v>
      </c>
    </row>
    <row r="17" spans="1:3" x14ac:dyDescent="0.25">
      <c r="A17" t="s">
        <v>13</v>
      </c>
      <c r="B17" s="1">
        <v>89</v>
      </c>
      <c r="C17" s="1">
        <v>12</v>
      </c>
    </row>
    <row r="18" spans="1:3" x14ac:dyDescent="0.25">
      <c r="A18" t="s">
        <v>343</v>
      </c>
      <c r="B18" s="1">
        <v>89</v>
      </c>
      <c r="C18" s="1">
        <v>14</v>
      </c>
    </row>
    <row r="19" spans="1:3" x14ac:dyDescent="0.25">
      <c r="A19" t="s">
        <v>9</v>
      </c>
      <c r="B19" s="1">
        <v>88</v>
      </c>
      <c r="C19" s="1">
        <v>7</v>
      </c>
    </row>
    <row r="20" spans="1:3" x14ac:dyDescent="0.25">
      <c r="A20" t="s">
        <v>469</v>
      </c>
      <c r="B20" s="1">
        <v>87</v>
      </c>
      <c r="C20" s="1">
        <v>2</v>
      </c>
    </row>
    <row r="21" spans="1:3" x14ac:dyDescent="0.25">
      <c r="A21" t="s">
        <v>17</v>
      </c>
      <c r="B21" s="1">
        <v>87</v>
      </c>
      <c r="C21" s="1">
        <v>6</v>
      </c>
    </row>
    <row r="22" spans="1:3" x14ac:dyDescent="0.25">
      <c r="A22" t="s">
        <v>266</v>
      </c>
      <c r="B22" s="1">
        <v>85</v>
      </c>
      <c r="C22" s="1">
        <v>8</v>
      </c>
    </row>
    <row r="23" spans="1:3" x14ac:dyDescent="0.25">
      <c r="A23" t="s">
        <v>353</v>
      </c>
      <c r="B23" s="1">
        <v>84</v>
      </c>
      <c r="C23" s="1">
        <v>10</v>
      </c>
    </row>
    <row r="24" spans="1:3" x14ac:dyDescent="0.25">
      <c r="A24" t="s">
        <v>39</v>
      </c>
      <c r="B24" s="1">
        <v>83</v>
      </c>
      <c r="C24" s="1">
        <v>2</v>
      </c>
    </row>
    <row r="25" spans="1:3" x14ac:dyDescent="0.25">
      <c r="A25" s="74" t="s">
        <v>257</v>
      </c>
      <c r="B25" s="1">
        <v>83</v>
      </c>
      <c r="C25" s="1">
        <v>4</v>
      </c>
    </row>
    <row r="26" spans="1:3" x14ac:dyDescent="0.25">
      <c r="A26" t="s">
        <v>299</v>
      </c>
      <c r="B26" s="1">
        <v>83</v>
      </c>
      <c r="C26" s="1">
        <v>6</v>
      </c>
    </row>
    <row r="27" spans="1:3" x14ac:dyDescent="0.25">
      <c r="A27" t="s">
        <v>22</v>
      </c>
      <c r="B27" s="1">
        <v>83</v>
      </c>
      <c r="C27" s="1">
        <v>13</v>
      </c>
    </row>
    <row r="28" spans="1:3" x14ac:dyDescent="0.25">
      <c r="A28" t="s">
        <v>264</v>
      </c>
      <c r="B28" s="1">
        <v>82</v>
      </c>
      <c r="C28" s="1">
        <v>5</v>
      </c>
    </row>
    <row r="29" spans="1:3" x14ac:dyDescent="0.25">
      <c r="A29" t="s">
        <v>290</v>
      </c>
      <c r="B29" s="1">
        <v>82</v>
      </c>
      <c r="C29" s="1">
        <v>9</v>
      </c>
    </row>
    <row r="30" spans="1:3" x14ac:dyDescent="0.25">
      <c r="A30" s="74" t="s">
        <v>307</v>
      </c>
      <c r="B30" s="1">
        <v>82</v>
      </c>
      <c r="C30" s="1">
        <v>13</v>
      </c>
    </row>
    <row r="31" spans="1:3" x14ac:dyDescent="0.25">
      <c r="A31" t="s">
        <v>100</v>
      </c>
      <c r="B31" s="1">
        <v>81</v>
      </c>
      <c r="C31" s="1">
        <v>5</v>
      </c>
    </row>
    <row r="32" spans="1:3" x14ac:dyDescent="0.25">
      <c r="A32" t="s">
        <v>57</v>
      </c>
      <c r="B32" s="1">
        <v>81</v>
      </c>
      <c r="C32" s="1">
        <v>8</v>
      </c>
    </row>
    <row r="33" spans="1:3" x14ac:dyDescent="0.25">
      <c r="A33" t="s">
        <v>380</v>
      </c>
      <c r="B33" s="1">
        <v>81</v>
      </c>
      <c r="C33" s="1">
        <v>9</v>
      </c>
    </row>
    <row r="34" spans="1:3" x14ac:dyDescent="0.25">
      <c r="A34" t="s">
        <v>1</v>
      </c>
      <c r="B34" s="1">
        <v>80</v>
      </c>
      <c r="C34" s="1">
        <v>9</v>
      </c>
    </row>
    <row r="35" spans="1:3" x14ac:dyDescent="0.25">
      <c r="A35" t="s">
        <v>24</v>
      </c>
      <c r="B35" s="1">
        <v>79</v>
      </c>
      <c r="C35" s="1">
        <v>1</v>
      </c>
    </row>
    <row r="36" spans="1:3" x14ac:dyDescent="0.25">
      <c r="A36" t="s">
        <v>470</v>
      </c>
      <c r="B36" s="1">
        <v>79</v>
      </c>
      <c r="C36" s="1">
        <v>5</v>
      </c>
    </row>
    <row r="37" spans="1:3" x14ac:dyDescent="0.25">
      <c r="A37" t="s">
        <v>442</v>
      </c>
      <c r="B37" s="1">
        <v>79</v>
      </c>
      <c r="C37" s="1">
        <v>12</v>
      </c>
    </row>
    <row r="38" spans="1:3" x14ac:dyDescent="0.25">
      <c r="A38" s="74" t="s">
        <v>261</v>
      </c>
      <c r="B38" s="1">
        <v>78</v>
      </c>
      <c r="C38" s="1">
        <v>4</v>
      </c>
    </row>
    <row r="39" spans="1:3" x14ac:dyDescent="0.25">
      <c r="A39" t="s">
        <v>95</v>
      </c>
      <c r="B39" s="1">
        <v>78</v>
      </c>
      <c r="C39" s="1">
        <v>8</v>
      </c>
    </row>
    <row r="40" spans="1:3" x14ac:dyDescent="0.25">
      <c r="A40" t="s">
        <v>48</v>
      </c>
      <c r="B40" s="1">
        <v>78</v>
      </c>
      <c r="C40" s="1">
        <v>11</v>
      </c>
    </row>
    <row r="41" spans="1:3" x14ac:dyDescent="0.25">
      <c r="A41" s="74" t="s">
        <v>471</v>
      </c>
      <c r="B41" s="1">
        <v>77</v>
      </c>
      <c r="C41" s="1">
        <v>1</v>
      </c>
    </row>
    <row r="42" spans="1:3" x14ac:dyDescent="0.25">
      <c r="A42" t="s">
        <v>244</v>
      </c>
      <c r="B42" s="1">
        <v>77</v>
      </c>
      <c r="C42" s="1">
        <v>2</v>
      </c>
    </row>
    <row r="43" spans="1:3" x14ac:dyDescent="0.25">
      <c r="A43" t="s">
        <v>289</v>
      </c>
      <c r="B43" s="1">
        <v>76</v>
      </c>
      <c r="C43" s="1">
        <v>14</v>
      </c>
    </row>
    <row r="44" spans="1:3" x14ac:dyDescent="0.25">
      <c r="A44" t="s">
        <v>444</v>
      </c>
      <c r="B44" s="1">
        <v>74</v>
      </c>
      <c r="C44" s="1">
        <v>11</v>
      </c>
    </row>
    <row r="45" spans="1:3" x14ac:dyDescent="0.25">
      <c r="A45" t="s">
        <v>421</v>
      </c>
      <c r="B45" s="1">
        <v>73</v>
      </c>
      <c r="C45" s="1">
        <v>3</v>
      </c>
    </row>
    <row r="46" spans="1:3" x14ac:dyDescent="0.25">
      <c r="A46" t="s">
        <v>295</v>
      </c>
      <c r="B46" s="1">
        <v>73</v>
      </c>
      <c r="C46" s="1">
        <v>7</v>
      </c>
    </row>
    <row r="47" spans="1:3" x14ac:dyDescent="0.25">
      <c r="A47" t="s">
        <v>288</v>
      </c>
      <c r="B47" s="1">
        <v>72</v>
      </c>
      <c r="C47" s="1">
        <v>7</v>
      </c>
    </row>
    <row r="48" spans="1:3" x14ac:dyDescent="0.25">
      <c r="A48" s="74" t="s">
        <v>107</v>
      </c>
      <c r="B48" s="1">
        <v>71</v>
      </c>
      <c r="C48" s="1">
        <v>10</v>
      </c>
    </row>
    <row r="49" spans="1:3" x14ac:dyDescent="0.25">
      <c r="A49" t="s">
        <v>346</v>
      </c>
      <c r="B49" s="1">
        <v>70</v>
      </c>
      <c r="C49" s="1">
        <v>10</v>
      </c>
    </row>
    <row r="50" spans="1:3" x14ac:dyDescent="0.25">
      <c r="A50" t="s">
        <v>402</v>
      </c>
      <c r="B50" s="1">
        <v>67</v>
      </c>
      <c r="C50" s="1">
        <v>3</v>
      </c>
    </row>
    <row r="51" spans="1:3" x14ac:dyDescent="0.25">
      <c r="A51" t="s">
        <v>423</v>
      </c>
      <c r="B51" s="1">
        <v>53</v>
      </c>
      <c r="C51" s="1">
        <v>6</v>
      </c>
    </row>
    <row r="52" spans="1:3" x14ac:dyDescent="0.25">
      <c r="A52" t="s">
        <v>472</v>
      </c>
      <c r="B52" s="1">
        <v>52</v>
      </c>
      <c r="C52" s="1">
        <v>2</v>
      </c>
    </row>
    <row r="53" spans="1:3" x14ac:dyDescent="0.25">
      <c r="A53" t="s">
        <v>473</v>
      </c>
      <c r="B53" s="1">
        <v>32</v>
      </c>
      <c r="C53" s="1">
        <v>10</v>
      </c>
    </row>
    <row r="54" spans="1:3" x14ac:dyDescent="0.25">
      <c r="A54" s="74" t="s">
        <v>474</v>
      </c>
      <c r="B54" s="1">
        <v>31</v>
      </c>
      <c r="C54" s="1">
        <v>4</v>
      </c>
    </row>
    <row r="55" spans="1:3" x14ac:dyDescent="0.25">
      <c r="A55" s="74" t="s">
        <v>475</v>
      </c>
      <c r="B55" s="1">
        <v>17</v>
      </c>
      <c r="C55" s="1">
        <v>4</v>
      </c>
    </row>
    <row r="56" spans="1:3" x14ac:dyDescent="0.25">
      <c r="B56" s="1"/>
      <c r="C56" s="1"/>
    </row>
    <row r="73" spans="1:11" s="1" customFormat="1" x14ac:dyDescent="0.25">
      <c r="A73"/>
      <c r="B73"/>
      <c r="C73"/>
      <c r="D73"/>
      <c r="E73"/>
      <c r="F73"/>
      <c r="G73"/>
      <c r="H73"/>
      <c r="I73"/>
      <c r="J73"/>
      <c r="K73"/>
    </row>
    <row r="74" spans="1:11" s="1" customFormat="1" x14ac:dyDescent="0.25">
      <c r="A74"/>
      <c r="B74"/>
      <c r="C74"/>
      <c r="D74"/>
      <c r="E74"/>
      <c r="F74"/>
      <c r="G74"/>
      <c r="H74"/>
      <c r="I74"/>
      <c r="J74"/>
      <c r="K74"/>
    </row>
    <row r="75" spans="1:11" s="1" customFormat="1" x14ac:dyDescent="0.25">
      <c r="A75"/>
      <c r="B75"/>
      <c r="C75"/>
      <c r="D75"/>
      <c r="E75"/>
      <c r="F75"/>
      <c r="G75"/>
      <c r="H75"/>
      <c r="I75"/>
      <c r="J75"/>
      <c r="K75"/>
    </row>
  </sheetData>
  <autoFilter ref="A1:C56" xr:uid="{00000000-0009-0000-0000-00000D000000}">
    <sortState xmlns:xlrd2="http://schemas.microsoft.com/office/spreadsheetml/2017/richdata2" ref="A2:R56">
      <sortCondition descending="1" ref="B1:B56"/>
    </sortState>
  </autoFilter>
  <pageMargins left="0.7" right="0.7" top="0.75" bottom="0.75" header="0.3" footer="0.3"/>
  <pageSetup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64"/>
  <sheetViews>
    <sheetView zoomScale="130" zoomScaleNormal="130" workbookViewId="0">
      <pane ySplit="1" topLeftCell="A2" activePane="bottomLeft" state="frozen"/>
      <selection pane="bottomLeft" activeCell="G23" sqref="G23"/>
    </sheetView>
  </sheetViews>
  <sheetFormatPr defaultRowHeight="15" x14ac:dyDescent="0.25"/>
  <cols>
    <col min="1" max="1" width="13.7109375" style="82" bestFit="1" customWidth="1"/>
    <col min="2" max="2" width="24" bestFit="1" customWidth="1"/>
    <col min="3" max="3" width="12.85546875" customWidth="1"/>
  </cols>
  <sheetData>
    <row r="1" spans="1:3" x14ac:dyDescent="0.25">
      <c r="A1" s="78" t="s">
        <v>40</v>
      </c>
      <c r="B1" s="79" t="s">
        <v>485</v>
      </c>
      <c r="C1" s="77" t="s">
        <v>41</v>
      </c>
    </row>
    <row r="2" spans="1:3" x14ac:dyDescent="0.25">
      <c r="A2" s="80">
        <v>1</v>
      </c>
      <c r="B2" s="81" t="s">
        <v>469</v>
      </c>
      <c r="C2" s="55">
        <v>79</v>
      </c>
    </row>
    <row r="3" spans="1:3" x14ac:dyDescent="0.25">
      <c r="A3" s="80">
        <v>1</v>
      </c>
      <c r="B3" s="81" t="s">
        <v>39</v>
      </c>
      <c r="C3" s="55">
        <v>70</v>
      </c>
    </row>
    <row r="4" spans="1:3" x14ac:dyDescent="0.25">
      <c r="A4" s="80">
        <v>1</v>
      </c>
      <c r="B4" s="81" t="s">
        <v>360</v>
      </c>
      <c r="C4" s="55">
        <v>62</v>
      </c>
    </row>
    <row r="5" spans="1:3" x14ac:dyDescent="0.25">
      <c r="A5" s="80">
        <v>1</v>
      </c>
      <c r="B5" s="81" t="s">
        <v>472</v>
      </c>
      <c r="C5" s="55">
        <v>44</v>
      </c>
    </row>
    <row r="6" spans="1:3" x14ac:dyDescent="0.25">
      <c r="A6" s="80">
        <v>2</v>
      </c>
      <c r="B6" s="81" t="s">
        <v>0</v>
      </c>
      <c r="C6" s="55">
        <v>80</v>
      </c>
    </row>
    <row r="7" spans="1:3" x14ac:dyDescent="0.25">
      <c r="A7" s="80">
        <v>2</v>
      </c>
      <c r="B7" s="81" t="s">
        <v>486</v>
      </c>
      <c r="C7" s="55">
        <v>62</v>
      </c>
    </row>
    <row r="8" spans="1:3" x14ac:dyDescent="0.25">
      <c r="A8" s="80">
        <v>2</v>
      </c>
      <c r="B8" s="81" t="s">
        <v>487</v>
      </c>
      <c r="C8" s="55">
        <v>59</v>
      </c>
    </row>
    <row r="9" spans="1:3" x14ac:dyDescent="0.25">
      <c r="A9" s="80">
        <v>2</v>
      </c>
      <c r="B9" s="81" t="s">
        <v>488</v>
      </c>
      <c r="C9" s="55">
        <v>21</v>
      </c>
    </row>
    <row r="10" spans="1:3" x14ac:dyDescent="0.25">
      <c r="A10" s="80">
        <v>3</v>
      </c>
      <c r="B10" s="81" t="s">
        <v>480</v>
      </c>
      <c r="C10" s="55">
        <v>77</v>
      </c>
    </row>
    <row r="11" spans="1:3" x14ac:dyDescent="0.25">
      <c r="A11" s="80">
        <v>3</v>
      </c>
      <c r="B11" s="81" t="s">
        <v>489</v>
      </c>
      <c r="C11" s="55">
        <v>51</v>
      </c>
    </row>
    <row r="12" spans="1:3" x14ac:dyDescent="0.25">
      <c r="A12" s="80">
        <v>3</v>
      </c>
      <c r="B12" s="81" t="s">
        <v>490</v>
      </c>
      <c r="C12" s="55">
        <v>49</v>
      </c>
    </row>
    <row r="13" spans="1:3" x14ac:dyDescent="0.25">
      <c r="A13" s="80">
        <v>3</v>
      </c>
      <c r="B13" s="81" t="s">
        <v>481</v>
      </c>
      <c r="C13" s="55">
        <v>44</v>
      </c>
    </row>
    <row r="14" spans="1:3" x14ac:dyDescent="0.25">
      <c r="A14" s="80">
        <v>4</v>
      </c>
      <c r="B14" s="81" t="s">
        <v>471</v>
      </c>
      <c r="C14" s="55">
        <v>81</v>
      </c>
    </row>
    <row r="15" spans="1:3" x14ac:dyDescent="0.25">
      <c r="A15" s="80">
        <v>4</v>
      </c>
      <c r="B15" s="81" t="s">
        <v>491</v>
      </c>
      <c r="C15" s="55">
        <v>75</v>
      </c>
    </row>
    <row r="16" spans="1:3" x14ac:dyDescent="0.25">
      <c r="A16" s="80">
        <v>4</v>
      </c>
      <c r="B16" s="81" t="s">
        <v>492</v>
      </c>
      <c r="C16" s="55">
        <v>67</v>
      </c>
    </row>
    <row r="17" spans="1:3" x14ac:dyDescent="0.25">
      <c r="A17" s="80">
        <v>4</v>
      </c>
      <c r="B17" s="81" t="s">
        <v>493</v>
      </c>
      <c r="C17" s="55">
        <v>61</v>
      </c>
    </row>
    <row r="18" spans="1:3" x14ac:dyDescent="0.25">
      <c r="A18" s="80">
        <v>5</v>
      </c>
      <c r="B18" s="81" t="s">
        <v>18</v>
      </c>
      <c r="C18" s="55">
        <v>87</v>
      </c>
    </row>
    <row r="19" spans="1:3" x14ac:dyDescent="0.25">
      <c r="A19" s="80">
        <v>5</v>
      </c>
      <c r="B19" s="81" t="s">
        <v>231</v>
      </c>
      <c r="C19" s="55">
        <v>85</v>
      </c>
    </row>
    <row r="20" spans="1:3" x14ac:dyDescent="0.25">
      <c r="A20" s="80">
        <v>5</v>
      </c>
      <c r="B20" s="81" t="s">
        <v>305</v>
      </c>
      <c r="C20" s="55">
        <v>84</v>
      </c>
    </row>
    <row r="21" spans="1:3" x14ac:dyDescent="0.25">
      <c r="A21" s="80">
        <v>5</v>
      </c>
      <c r="B21" s="81" t="s">
        <v>494</v>
      </c>
      <c r="C21" s="55">
        <v>31</v>
      </c>
    </row>
    <row r="22" spans="1:3" x14ac:dyDescent="0.25">
      <c r="A22" s="80">
        <v>6</v>
      </c>
      <c r="B22" s="81" t="s">
        <v>307</v>
      </c>
      <c r="C22" s="55">
        <v>81</v>
      </c>
    </row>
    <row r="23" spans="1:3" x14ac:dyDescent="0.25">
      <c r="A23" s="80">
        <v>6</v>
      </c>
      <c r="B23" s="81" t="s">
        <v>22</v>
      </c>
      <c r="C23" s="55">
        <v>71</v>
      </c>
    </row>
    <row r="24" spans="1:3" x14ac:dyDescent="0.25">
      <c r="A24" s="80">
        <v>6</v>
      </c>
      <c r="B24" s="81" t="s">
        <v>331</v>
      </c>
      <c r="C24" s="55">
        <v>52</v>
      </c>
    </row>
    <row r="25" spans="1:3" x14ac:dyDescent="0.25">
      <c r="A25" s="80">
        <v>6</v>
      </c>
      <c r="B25" s="81" t="s">
        <v>495</v>
      </c>
      <c r="C25" s="55">
        <v>46</v>
      </c>
    </row>
    <row r="26" spans="1:3" x14ac:dyDescent="0.25">
      <c r="A26" s="80">
        <v>7</v>
      </c>
      <c r="B26" s="81" t="s">
        <v>496</v>
      </c>
      <c r="C26" s="55">
        <v>88</v>
      </c>
    </row>
    <row r="27" spans="1:3" x14ac:dyDescent="0.25">
      <c r="A27" s="80">
        <v>7</v>
      </c>
      <c r="B27" s="81" t="s">
        <v>497</v>
      </c>
      <c r="C27" s="55">
        <v>83</v>
      </c>
    </row>
    <row r="28" spans="1:3" x14ac:dyDescent="0.25">
      <c r="A28" s="80">
        <v>7</v>
      </c>
      <c r="B28" s="81" t="s">
        <v>498</v>
      </c>
      <c r="C28" s="55">
        <v>80</v>
      </c>
    </row>
    <row r="29" spans="1:3" x14ac:dyDescent="0.25">
      <c r="A29" s="80">
        <v>7</v>
      </c>
      <c r="B29" s="81" t="s">
        <v>499</v>
      </c>
      <c r="C29" s="55">
        <v>74</v>
      </c>
    </row>
    <row r="30" spans="1:3" x14ac:dyDescent="0.25">
      <c r="A30" s="80">
        <v>8</v>
      </c>
      <c r="B30" s="81" t="s">
        <v>3</v>
      </c>
      <c r="C30" s="55">
        <v>84</v>
      </c>
    </row>
    <row r="31" spans="1:3" x14ac:dyDescent="0.25">
      <c r="A31" s="80">
        <v>8</v>
      </c>
      <c r="B31" s="81" t="s">
        <v>375</v>
      </c>
      <c r="C31" s="55">
        <v>81</v>
      </c>
    </row>
    <row r="32" spans="1:3" x14ac:dyDescent="0.25">
      <c r="A32" s="80">
        <v>8</v>
      </c>
      <c r="B32" s="81" t="s">
        <v>57</v>
      </c>
      <c r="C32" s="55">
        <v>66</v>
      </c>
    </row>
    <row r="33" spans="1:3" x14ac:dyDescent="0.25">
      <c r="A33" s="80">
        <v>8</v>
      </c>
      <c r="B33" s="81" t="s">
        <v>500</v>
      </c>
      <c r="C33" s="55">
        <v>60</v>
      </c>
    </row>
    <row r="34" spans="1:3" x14ac:dyDescent="0.25">
      <c r="A34" s="80">
        <v>9</v>
      </c>
      <c r="B34" s="81" t="s">
        <v>32</v>
      </c>
      <c r="C34" s="55">
        <v>95</v>
      </c>
    </row>
    <row r="35" spans="1:3" x14ac:dyDescent="0.25">
      <c r="A35" s="80">
        <v>9</v>
      </c>
      <c r="B35" s="81" t="s">
        <v>1</v>
      </c>
      <c r="C35" s="55">
        <v>88</v>
      </c>
    </row>
    <row r="36" spans="1:3" x14ac:dyDescent="0.25">
      <c r="A36" s="80">
        <v>9</v>
      </c>
      <c r="B36" s="81" t="s">
        <v>290</v>
      </c>
      <c r="C36" s="55">
        <v>72</v>
      </c>
    </row>
    <row r="37" spans="1:3" x14ac:dyDescent="0.25">
      <c r="A37" s="80">
        <v>9</v>
      </c>
      <c r="B37" s="81" t="s">
        <v>380</v>
      </c>
      <c r="C37" s="55">
        <v>68</v>
      </c>
    </row>
    <row r="38" spans="1:3" x14ac:dyDescent="0.25">
      <c r="A38" s="80">
        <v>10</v>
      </c>
      <c r="B38" s="81" t="s">
        <v>226</v>
      </c>
      <c r="C38" s="55">
        <v>92</v>
      </c>
    </row>
    <row r="39" spans="1:3" x14ac:dyDescent="0.25">
      <c r="A39" s="80">
        <v>10</v>
      </c>
      <c r="B39" s="81" t="s">
        <v>9</v>
      </c>
      <c r="C39" s="55">
        <v>82</v>
      </c>
    </row>
    <row r="40" spans="1:3" x14ac:dyDescent="0.25">
      <c r="A40" s="80">
        <v>10</v>
      </c>
      <c r="B40" s="81" t="s">
        <v>17</v>
      </c>
      <c r="C40" s="55">
        <v>78</v>
      </c>
    </row>
    <row r="41" spans="1:3" x14ac:dyDescent="0.25">
      <c r="A41" s="80">
        <v>10</v>
      </c>
      <c r="B41" s="81" t="s">
        <v>423</v>
      </c>
      <c r="C41" s="55">
        <v>47</v>
      </c>
    </row>
    <row r="42" spans="1:3" x14ac:dyDescent="0.25">
      <c r="A42" s="80">
        <v>12</v>
      </c>
      <c r="B42" s="81" t="s">
        <v>11</v>
      </c>
      <c r="C42" s="55">
        <v>94</v>
      </c>
    </row>
    <row r="43" spans="1:3" x14ac:dyDescent="0.25">
      <c r="A43" s="80">
        <v>12</v>
      </c>
      <c r="B43" s="81" t="s">
        <v>266</v>
      </c>
      <c r="C43" s="55">
        <v>83</v>
      </c>
    </row>
    <row r="44" spans="1:3" x14ac:dyDescent="0.25">
      <c r="A44" s="80">
        <v>12</v>
      </c>
      <c r="B44" s="81" t="s">
        <v>94</v>
      </c>
      <c r="C44" s="55">
        <v>81</v>
      </c>
    </row>
    <row r="45" spans="1:3" x14ac:dyDescent="0.25">
      <c r="A45" s="80">
        <v>12</v>
      </c>
      <c r="B45" s="81" t="s">
        <v>333</v>
      </c>
      <c r="C45" s="55">
        <v>74</v>
      </c>
    </row>
    <row r="46" spans="1:3" x14ac:dyDescent="0.25">
      <c r="A46" s="80">
        <v>13</v>
      </c>
      <c r="B46" s="81" t="s">
        <v>339</v>
      </c>
      <c r="C46" s="55">
        <v>95.1</v>
      </c>
    </row>
    <row r="47" spans="1:3" x14ac:dyDescent="0.25">
      <c r="A47" s="80">
        <v>13</v>
      </c>
      <c r="B47" s="81" t="s">
        <v>478</v>
      </c>
      <c r="C47" s="55">
        <v>93</v>
      </c>
    </row>
    <row r="48" spans="1:3" x14ac:dyDescent="0.25">
      <c r="A48" s="80">
        <v>13</v>
      </c>
      <c r="B48" s="81" t="s">
        <v>479</v>
      </c>
      <c r="C48" s="55">
        <v>78</v>
      </c>
    </row>
    <row r="49" spans="1:3" x14ac:dyDescent="0.25">
      <c r="A49" s="80">
        <v>13</v>
      </c>
      <c r="B49" s="81" t="s">
        <v>299</v>
      </c>
      <c r="C49" s="55">
        <v>71</v>
      </c>
    </row>
    <row r="50" spans="1:3" x14ac:dyDescent="0.25">
      <c r="A50" s="80">
        <v>14</v>
      </c>
      <c r="B50" s="81" t="s">
        <v>373</v>
      </c>
      <c r="C50" s="55">
        <v>88</v>
      </c>
    </row>
    <row r="51" spans="1:3" x14ac:dyDescent="0.25">
      <c r="A51" s="80">
        <v>14</v>
      </c>
      <c r="B51" s="81" t="s">
        <v>343</v>
      </c>
      <c r="C51" s="55">
        <v>86</v>
      </c>
    </row>
    <row r="52" spans="1:3" x14ac:dyDescent="0.25">
      <c r="A52" s="80">
        <v>14</v>
      </c>
      <c r="B52" s="81" t="s">
        <v>24</v>
      </c>
      <c r="C52" s="55">
        <v>81</v>
      </c>
    </row>
    <row r="53" spans="1:3" x14ac:dyDescent="0.25">
      <c r="A53" s="80">
        <v>14</v>
      </c>
      <c r="B53" s="81" t="s">
        <v>230</v>
      </c>
      <c r="C53" s="55">
        <v>80</v>
      </c>
    </row>
    <row r="54" spans="1:3" x14ac:dyDescent="0.25">
      <c r="A54" s="80">
        <v>15</v>
      </c>
      <c r="B54" s="81" t="s">
        <v>353</v>
      </c>
      <c r="C54" s="55">
        <v>78</v>
      </c>
    </row>
    <row r="55" spans="1:3" x14ac:dyDescent="0.25">
      <c r="A55" s="80">
        <v>15</v>
      </c>
      <c r="B55" s="81" t="s">
        <v>501</v>
      </c>
      <c r="C55" s="55">
        <v>77</v>
      </c>
    </row>
    <row r="56" spans="1:3" x14ac:dyDescent="0.25">
      <c r="A56" s="80">
        <v>15</v>
      </c>
      <c r="B56" s="81" t="s">
        <v>346</v>
      </c>
      <c r="C56" s="55">
        <v>44</v>
      </c>
    </row>
    <row r="57" spans="1:3" x14ac:dyDescent="0.25">
      <c r="A57" s="80">
        <v>15</v>
      </c>
      <c r="B57" s="81" t="s">
        <v>502</v>
      </c>
      <c r="C57" s="55">
        <v>39</v>
      </c>
    </row>
    <row r="58" spans="1:3" x14ac:dyDescent="0.25">
      <c r="A58" s="80">
        <v>16</v>
      </c>
      <c r="B58" s="81" t="s">
        <v>294</v>
      </c>
      <c r="C58" s="55">
        <v>78</v>
      </c>
    </row>
    <row r="59" spans="1:3" x14ac:dyDescent="0.25">
      <c r="A59" s="80">
        <v>16</v>
      </c>
      <c r="B59" s="81" t="s">
        <v>503</v>
      </c>
      <c r="C59" s="55">
        <v>78</v>
      </c>
    </row>
    <row r="60" spans="1:3" x14ac:dyDescent="0.25">
      <c r="A60" s="80">
        <v>16</v>
      </c>
      <c r="B60" s="81" t="s">
        <v>100</v>
      </c>
      <c r="C60" s="55">
        <v>76</v>
      </c>
    </row>
    <row r="61" spans="1:3" x14ac:dyDescent="0.25">
      <c r="A61" s="80">
        <v>16</v>
      </c>
      <c r="B61" s="81" t="s">
        <v>264</v>
      </c>
      <c r="C61" s="55">
        <v>69</v>
      </c>
    </row>
    <row r="62" spans="1:3" x14ac:dyDescent="0.25">
      <c r="A62" s="80"/>
      <c r="B62" s="81" t="s">
        <v>504</v>
      </c>
      <c r="C62" s="55">
        <v>38</v>
      </c>
    </row>
    <row r="63" spans="1:3" x14ac:dyDescent="0.25">
      <c r="A63" s="80"/>
      <c r="B63" s="81"/>
      <c r="C63" s="55"/>
    </row>
    <row r="64" spans="1:3" x14ac:dyDescent="0.25">
      <c r="A64" s="80"/>
      <c r="B64" s="81"/>
      <c r="C64" s="55"/>
    </row>
  </sheetData>
  <autoFilter ref="A1:C64" xr:uid="{00000000-0009-0000-0000-00000E000000}">
    <sortState xmlns:xlrd2="http://schemas.microsoft.com/office/spreadsheetml/2017/richdata2" ref="A2:C64">
      <sortCondition ref="A1:A64"/>
    </sortState>
  </autoFilter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FAC1-FF73-4201-8DBC-87656594B0C5}">
  <dimension ref="A1:H62"/>
  <sheetViews>
    <sheetView workbookViewId="0">
      <pane ySplit="1" topLeftCell="A2" activePane="bottomLeft" state="frozen"/>
      <selection pane="bottomLeft" activeCell="M34" sqref="M34"/>
    </sheetView>
  </sheetViews>
  <sheetFormatPr defaultRowHeight="15" x14ac:dyDescent="0.25"/>
  <cols>
    <col min="2" max="2" width="23.7109375" bestFit="1" customWidth="1"/>
    <col min="3" max="3" width="15.42578125" style="1" bestFit="1" customWidth="1"/>
    <col min="4" max="4" width="10.42578125" bestFit="1" customWidth="1"/>
    <col min="5" max="5" width="10.42578125" style="1" customWidth="1"/>
    <col min="6" max="6" width="16.85546875" bestFit="1" customWidth="1"/>
    <col min="7" max="7" width="14.7109375" style="1" bestFit="1" customWidth="1"/>
  </cols>
  <sheetData>
    <row r="1" spans="1:8" x14ac:dyDescent="0.25">
      <c r="A1" s="79" t="s">
        <v>40</v>
      </c>
      <c r="B1" s="79" t="s">
        <v>485</v>
      </c>
      <c r="C1" s="77" t="s">
        <v>527</v>
      </c>
      <c r="D1" s="79" t="s">
        <v>526</v>
      </c>
      <c r="E1" s="77" t="s">
        <v>525</v>
      </c>
      <c r="F1" s="79" t="s">
        <v>6</v>
      </c>
      <c r="G1" s="77" t="s">
        <v>524</v>
      </c>
      <c r="H1" s="79" t="s">
        <v>529</v>
      </c>
    </row>
    <row r="2" spans="1:8" x14ac:dyDescent="0.25">
      <c r="A2">
        <v>1</v>
      </c>
      <c r="B2" s="81" t="s">
        <v>523</v>
      </c>
      <c r="C2" s="1">
        <v>92</v>
      </c>
      <c r="D2" s="81" t="s">
        <v>510</v>
      </c>
      <c r="E2" s="72" t="s">
        <v>247</v>
      </c>
      <c r="F2" s="85">
        <v>50</v>
      </c>
      <c r="H2" s="88">
        <f t="shared" ref="H2:H33" si="0">C2-F2</f>
        <v>42</v>
      </c>
    </row>
    <row r="3" spans="1:8" x14ac:dyDescent="0.25">
      <c r="A3">
        <v>1</v>
      </c>
      <c r="B3" s="81" t="s">
        <v>493</v>
      </c>
      <c r="C3" s="1">
        <v>86</v>
      </c>
      <c r="D3" s="81" t="s">
        <v>510</v>
      </c>
      <c r="E3" s="1">
        <v>1</v>
      </c>
      <c r="F3" s="85">
        <v>50</v>
      </c>
      <c r="H3" s="88">
        <f t="shared" si="0"/>
        <v>36</v>
      </c>
    </row>
    <row r="4" spans="1:8" x14ac:dyDescent="0.25">
      <c r="A4">
        <v>1</v>
      </c>
      <c r="B4" s="81" t="s">
        <v>492</v>
      </c>
      <c r="C4" s="1">
        <v>76</v>
      </c>
      <c r="D4" s="81" t="s">
        <v>510</v>
      </c>
      <c r="E4" s="72" t="s">
        <v>247</v>
      </c>
      <c r="F4" s="85">
        <v>50</v>
      </c>
      <c r="H4" s="88">
        <f t="shared" si="0"/>
        <v>26</v>
      </c>
    </row>
    <row r="5" spans="1:8" x14ac:dyDescent="0.25">
      <c r="A5">
        <v>1</v>
      </c>
      <c r="B5" s="81" t="s">
        <v>0</v>
      </c>
      <c r="C5" s="1">
        <v>92</v>
      </c>
      <c r="D5" s="81" t="s">
        <v>510</v>
      </c>
      <c r="E5" s="1">
        <v>1</v>
      </c>
      <c r="F5" s="85">
        <v>85</v>
      </c>
      <c r="H5" s="88">
        <f t="shared" si="0"/>
        <v>7</v>
      </c>
    </row>
    <row r="6" spans="1:8" x14ac:dyDescent="0.25">
      <c r="A6">
        <v>2</v>
      </c>
      <c r="B6" s="81" t="s">
        <v>481</v>
      </c>
      <c r="C6" s="1">
        <v>56</v>
      </c>
      <c r="D6" s="81" t="s">
        <v>510</v>
      </c>
      <c r="E6" s="72">
        <v>1</v>
      </c>
      <c r="F6" s="85">
        <v>30</v>
      </c>
      <c r="G6" s="1">
        <v>1</v>
      </c>
      <c r="H6" s="88">
        <f t="shared" si="0"/>
        <v>26</v>
      </c>
    </row>
    <row r="7" spans="1:8" x14ac:dyDescent="0.25">
      <c r="A7">
        <v>2</v>
      </c>
      <c r="B7" s="81" t="s">
        <v>522</v>
      </c>
      <c r="C7" s="1">
        <v>54</v>
      </c>
      <c r="D7" s="81" t="s">
        <v>338</v>
      </c>
      <c r="E7" s="72" t="s">
        <v>247</v>
      </c>
      <c r="F7" s="85">
        <v>30</v>
      </c>
      <c r="G7" s="1">
        <v>1</v>
      </c>
      <c r="H7" s="88">
        <f t="shared" si="0"/>
        <v>24</v>
      </c>
    </row>
    <row r="8" spans="1:8" x14ac:dyDescent="0.25">
      <c r="A8">
        <v>2</v>
      </c>
      <c r="B8" s="81" t="s">
        <v>480</v>
      </c>
      <c r="C8" s="1">
        <v>67</v>
      </c>
      <c r="D8" s="81" t="s">
        <v>338</v>
      </c>
      <c r="E8" s="72" t="s">
        <v>247</v>
      </c>
      <c r="F8" s="85">
        <v>50</v>
      </c>
      <c r="G8" s="1">
        <v>1</v>
      </c>
      <c r="H8" s="88">
        <f t="shared" si="0"/>
        <v>17</v>
      </c>
    </row>
    <row r="9" spans="1:8" x14ac:dyDescent="0.25">
      <c r="A9">
        <v>2</v>
      </c>
      <c r="B9" s="81" t="s">
        <v>471</v>
      </c>
      <c r="C9" s="1">
        <v>81</v>
      </c>
      <c r="D9" s="81" t="s">
        <v>510</v>
      </c>
      <c r="E9" s="72">
        <v>1</v>
      </c>
      <c r="F9" s="85">
        <v>70</v>
      </c>
      <c r="H9" s="88">
        <f t="shared" si="0"/>
        <v>11</v>
      </c>
    </row>
    <row r="10" spans="1:8" x14ac:dyDescent="0.25">
      <c r="A10">
        <v>3</v>
      </c>
      <c r="B10" s="81" t="s">
        <v>490</v>
      </c>
      <c r="C10" s="1">
        <v>77</v>
      </c>
      <c r="D10" s="81" t="s">
        <v>510</v>
      </c>
      <c r="E10" s="72">
        <v>1</v>
      </c>
      <c r="F10" s="85">
        <v>60</v>
      </c>
      <c r="H10" s="88">
        <f t="shared" si="0"/>
        <v>17</v>
      </c>
    </row>
    <row r="11" spans="1:8" x14ac:dyDescent="0.25">
      <c r="A11">
        <v>3</v>
      </c>
      <c r="B11" s="81" t="s">
        <v>24</v>
      </c>
      <c r="C11" s="1">
        <v>82</v>
      </c>
      <c r="D11" s="81" t="s">
        <v>510</v>
      </c>
      <c r="E11" s="72">
        <v>4</v>
      </c>
      <c r="F11" s="85">
        <v>70</v>
      </c>
      <c r="H11" s="88">
        <f t="shared" si="0"/>
        <v>12</v>
      </c>
    </row>
    <row r="12" spans="1:8" x14ac:dyDescent="0.25">
      <c r="A12">
        <v>3</v>
      </c>
      <c r="B12" s="81" t="s">
        <v>230</v>
      </c>
      <c r="C12" s="1">
        <v>85</v>
      </c>
      <c r="D12" s="81" t="s">
        <v>510</v>
      </c>
      <c r="E12" s="72" t="s">
        <v>247</v>
      </c>
      <c r="F12" s="85">
        <v>75</v>
      </c>
      <c r="H12" s="88">
        <f t="shared" si="0"/>
        <v>10</v>
      </c>
    </row>
    <row r="13" spans="1:8" x14ac:dyDescent="0.25">
      <c r="A13">
        <v>3</v>
      </c>
      <c r="B13" s="81" t="s">
        <v>489</v>
      </c>
      <c r="C13" s="1">
        <v>65</v>
      </c>
      <c r="D13" s="81" t="s">
        <v>510</v>
      </c>
      <c r="E13" s="72" t="s">
        <v>247</v>
      </c>
      <c r="F13" s="85">
        <v>65</v>
      </c>
      <c r="H13" s="88">
        <f t="shared" si="0"/>
        <v>0</v>
      </c>
    </row>
    <row r="14" spans="1:8" x14ac:dyDescent="0.25">
      <c r="A14">
        <v>4</v>
      </c>
      <c r="B14" s="81" t="s">
        <v>486</v>
      </c>
      <c r="C14" s="1">
        <v>85</v>
      </c>
      <c r="D14" s="81" t="s">
        <v>510</v>
      </c>
      <c r="E14" s="72">
        <v>1</v>
      </c>
      <c r="F14" s="85">
        <v>55</v>
      </c>
      <c r="H14" s="88">
        <f t="shared" si="0"/>
        <v>30</v>
      </c>
    </row>
    <row r="15" spans="1:8" x14ac:dyDescent="0.25">
      <c r="A15">
        <v>4</v>
      </c>
      <c r="B15" s="81" t="s">
        <v>333</v>
      </c>
      <c r="C15" s="1">
        <v>73</v>
      </c>
      <c r="D15" s="81" t="s">
        <v>510</v>
      </c>
      <c r="E15" s="72">
        <v>1</v>
      </c>
      <c r="F15" s="85">
        <v>60</v>
      </c>
      <c r="H15" s="88">
        <f t="shared" si="0"/>
        <v>13</v>
      </c>
    </row>
    <row r="16" spans="1:8" x14ac:dyDescent="0.25">
      <c r="A16">
        <v>4</v>
      </c>
      <c r="B16" s="81" t="s">
        <v>466</v>
      </c>
      <c r="C16" s="1">
        <v>95</v>
      </c>
      <c r="D16" s="81" t="s">
        <v>510</v>
      </c>
      <c r="E16" s="72">
        <v>1</v>
      </c>
      <c r="F16" s="85">
        <v>90</v>
      </c>
      <c r="H16" s="88">
        <f t="shared" si="0"/>
        <v>5</v>
      </c>
    </row>
    <row r="17" spans="1:8" x14ac:dyDescent="0.25">
      <c r="A17">
        <v>4</v>
      </c>
      <c r="B17" s="81" t="s">
        <v>468</v>
      </c>
      <c r="C17" s="1">
        <v>84</v>
      </c>
      <c r="D17" s="81" t="s">
        <v>510</v>
      </c>
      <c r="E17" s="72" t="s">
        <v>247</v>
      </c>
      <c r="F17" s="85">
        <v>80</v>
      </c>
      <c r="H17" s="88">
        <f t="shared" si="0"/>
        <v>4</v>
      </c>
    </row>
    <row r="18" spans="1:8" x14ac:dyDescent="0.25">
      <c r="A18">
        <v>5</v>
      </c>
      <c r="B18" s="81" t="s">
        <v>290</v>
      </c>
      <c r="C18" s="1">
        <v>75</v>
      </c>
      <c r="D18" s="81" t="s">
        <v>332</v>
      </c>
      <c r="E18" s="72" t="s">
        <v>247</v>
      </c>
      <c r="F18" s="85">
        <v>60</v>
      </c>
      <c r="H18" s="88">
        <f t="shared" si="0"/>
        <v>15</v>
      </c>
    </row>
    <row r="19" spans="1:8" x14ac:dyDescent="0.25">
      <c r="A19">
        <v>5</v>
      </c>
      <c r="B19" s="81" t="s">
        <v>1</v>
      </c>
      <c r="C19" s="1">
        <v>87</v>
      </c>
      <c r="D19" s="81" t="s">
        <v>510</v>
      </c>
      <c r="E19" s="72" t="s">
        <v>247</v>
      </c>
      <c r="F19" s="85">
        <v>75</v>
      </c>
      <c r="H19" s="88">
        <f t="shared" si="0"/>
        <v>12</v>
      </c>
    </row>
    <row r="20" spans="1:8" x14ac:dyDescent="0.25">
      <c r="A20">
        <v>5</v>
      </c>
      <c r="B20" s="81" t="s">
        <v>520</v>
      </c>
      <c r="C20" s="1">
        <v>94</v>
      </c>
      <c r="D20" s="81" t="s">
        <v>510</v>
      </c>
      <c r="E20" s="72">
        <v>4</v>
      </c>
      <c r="F20" s="85">
        <v>84</v>
      </c>
      <c r="H20" s="88">
        <f t="shared" si="0"/>
        <v>10</v>
      </c>
    </row>
    <row r="21" spans="1:8" x14ac:dyDescent="0.25">
      <c r="A21">
        <v>5</v>
      </c>
      <c r="B21" s="81" t="s">
        <v>521</v>
      </c>
      <c r="C21" s="1">
        <v>94</v>
      </c>
      <c r="D21" s="81" t="s">
        <v>510</v>
      </c>
      <c r="E21" s="72" t="s">
        <v>247</v>
      </c>
      <c r="F21" s="85">
        <v>85</v>
      </c>
      <c r="H21" s="88">
        <f t="shared" si="0"/>
        <v>9</v>
      </c>
    </row>
    <row r="22" spans="1:8" x14ac:dyDescent="0.25">
      <c r="A22">
        <v>7</v>
      </c>
      <c r="B22" s="81" t="s">
        <v>498</v>
      </c>
      <c r="C22" s="1">
        <v>94</v>
      </c>
      <c r="D22" s="81" t="s">
        <v>510</v>
      </c>
      <c r="E22" s="72">
        <v>4</v>
      </c>
      <c r="F22" s="85">
        <v>75</v>
      </c>
      <c r="H22" s="88">
        <f t="shared" si="0"/>
        <v>19</v>
      </c>
    </row>
    <row r="23" spans="1:8" x14ac:dyDescent="0.25">
      <c r="A23">
        <v>7</v>
      </c>
      <c r="B23" s="81" t="s">
        <v>519</v>
      </c>
      <c r="C23" s="1">
        <v>96</v>
      </c>
      <c r="D23" s="86" t="s">
        <v>510</v>
      </c>
      <c r="E23" s="72">
        <v>4</v>
      </c>
      <c r="F23" s="85">
        <v>85</v>
      </c>
      <c r="H23" s="88">
        <f t="shared" si="0"/>
        <v>11</v>
      </c>
    </row>
    <row r="24" spans="1:8" x14ac:dyDescent="0.25">
      <c r="A24">
        <v>7</v>
      </c>
      <c r="B24" s="81" t="s">
        <v>518</v>
      </c>
      <c r="C24" s="1">
        <v>88</v>
      </c>
      <c r="D24" s="86" t="s">
        <v>510</v>
      </c>
      <c r="E24" s="87" t="s">
        <v>247</v>
      </c>
      <c r="F24" s="85">
        <v>80</v>
      </c>
      <c r="H24" s="88">
        <f t="shared" si="0"/>
        <v>8</v>
      </c>
    </row>
    <row r="25" spans="1:8" x14ac:dyDescent="0.25">
      <c r="A25">
        <v>7</v>
      </c>
      <c r="B25" s="81" t="s">
        <v>517</v>
      </c>
      <c r="C25" s="1">
        <v>85</v>
      </c>
      <c r="D25" s="86" t="s">
        <v>510</v>
      </c>
      <c r="E25" s="87" t="s">
        <v>247</v>
      </c>
      <c r="F25" s="85">
        <v>80</v>
      </c>
      <c r="H25" s="88">
        <f t="shared" si="0"/>
        <v>5</v>
      </c>
    </row>
    <row r="26" spans="1:8" x14ac:dyDescent="0.25">
      <c r="A26">
        <v>8</v>
      </c>
      <c r="B26" s="81" t="s">
        <v>100</v>
      </c>
      <c r="C26" s="1">
        <v>82</v>
      </c>
      <c r="D26" s="81" t="s">
        <v>510</v>
      </c>
      <c r="E26" s="72">
        <v>11</v>
      </c>
      <c r="F26" s="85">
        <v>60</v>
      </c>
      <c r="H26" s="88">
        <f t="shared" si="0"/>
        <v>22</v>
      </c>
    </row>
    <row r="27" spans="1:8" x14ac:dyDescent="0.25">
      <c r="A27">
        <v>8</v>
      </c>
      <c r="B27" s="81" t="s">
        <v>294</v>
      </c>
      <c r="C27" s="1">
        <v>90</v>
      </c>
      <c r="D27" s="81" t="s">
        <v>510</v>
      </c>
      <c r="E27" s="72" t="s">
        <v>247</v>
      </c>
      <c r="F27" s="85">
        <v>80</v>
      </c>
      <c r="H27" s="88">
        <f t="shared" si="0"/>
        <v>10</v>
      </c>
    </row>
    <row r="28" spans="1:8" x14ac:dyDescent="0.25">
      <c r="A28">
        <v>8</v>
      </c>
      <c r="B28" s="81" t="s">
        <v>516</v>
      </c>
      <c r="C28" s="1">
        <v>82</v>
      </c>
      <c r="D28" s="86" t="s">
        <v>510</v>
      </c>
      <c r="E28" s="87" t="s">
        <v>247</v>
      </c>
      <c r="F28" s="85">
        <v>78</v>
      </c>
      <c r="H28" s="88">
        <f t="shared" si="0"/>
        <v>4</v>
      </c>
    </row>
    <row r="29" spans="1:8" x14ac:dyDescent="0.25">
      <c r="A29">
        <v>8</v>
      </c>
      <c r="B29" s="81" t="s">
        <v>264</v>
      </c>
      <c r="C29" s="1">
        <v>78</v>
      </c>
      <c r="D29" s="81" t="s">
        <v>510</v>
      </c>
      <c r="E29" s="72" t="s">
        <v>247</v>
      </c>
      <c r="F29" s="85">
        <v>78</v>
      </c>
      <c r="H29" s="88">
        <f t="shared" si="0"/>
        <v>0</v>
      </c>
    </row>
    <row r="30" spans="1:8" x14ac:dyDescent="0.25">
      <c r="A30">
        <v>9</v>
      </c>
      <c r="B30" s="81" t="s">
        <v>3</v>
      </c>
      <c r="C30" s="1">
        <v>94</v>
      </c>
      <c r="D30" s="81" t="s">
        <v>510</v>
      </c>
      <c r="E30" s="72">
        <v>4</v>
      </c>
      <c r="F30" s="85">
        <v>80</v>
      </c>
      <c r="H30" s="88">
        <f t="shared" si="0"/>
        <v>14</v>
      </c>
    </row>
    <row r="31" spans="1:8" x14ac:dyDescent="0.25">
      <c r="A31">
        <v>9</v>
      </c>
      <c r="B31" s="81" t="s">
        <v>57</v>
      </c>
      <c r="C31" s="1">
        <v>86</v>
      </c>
      <c r="D31" s="86" t="s">
        <v>510</v>
      </c>
      <c r="E31" s="87" t="s">
        <v>247</v>
      </c>
      <c r="F31" s="85">
        <v>73</v>
      </c>
      <c r="H31" s="88">
        <f t="shared" si="0"/>
        <v>13</v>
      </c>
    </row>
    <row r="32" spans="1:8" x14ac:dyDescent="0.25">
      <c r="A32">
        <v>9</v>
      </c>
      <c r="B32" s="81" t="s">
        <v>266</v>
      </c>
      <c r="C32" s="1">
        <v>82</v>
      </c>
      <c r="D32" s="81" t="s">
        <v>510</v>
      </c>
      <c r="E32" s="72">
        <v>4</v>
      </c>
      <c r="F32" s="85">
        <v>70</v>
      </c>
      <c r="H32" s="88">
        <f t="shared" si="0"/>
        <v>12</v>
      </c>
    </row>
    <row r="33" spans="1:8" x14ac:dyDescent="0.25">
      <c r="A33">
        <v>9</v>
      </c>
      <c r="B33" s="81" t="s">
        <v>375</v>
      </c>
      <c r="C33" s="1">
        <v>86</v>
      </c>
      <c r="D33" s="86" t="s">
        <v>510</v>
      </c>
      <c r="E33" s="87" t="s">
        <v>247</v>
      </c>
      <c r="F33" s="85">
        <v>75</v>
      </c>
      <c r="H33" s="88">
        <f t="shared" si="0"/>
        <v>11</v>
      </c>
    </row>
    <row r="34" spans="1:8" x14ac:dyDescent="0.25">
      <c r="A34">
        <v>10</v>
      </c>
      <c r="B34" s="81" t="s">
        <v>487</v>
      </c>
      <c r="C34" s="1">
        <v>57</v>
      </c>
      <c r="D34" s="81" t="s">
        <v>510</v>
      </c>
      <c r="E34" s="72">
        <v>11</v>
      </c>
      <c r="F34" s="85">
        <v>60</v>
      </c>
      <c r="H34" s="88">
        <f t="shared" ref="H34:H62" si="1">C34-F34</f>
        <v>-3</v>
      </c>
    </row>
    <row r="35" spans="1:8" x14ac:dyDescent="0.25">
      <c r="A35">
        <v>10</v>
      </c>
      <c r="B35" s="81" t="s">
        <v>515</v>
      </c>
      <c r="C35" s="1">
        <v>45</v>
      </c>
      <c r="D35" s="81" t="s">
        <v>510</v>
      </c>
      <c r="E35" s="72" t="s">
        <v>247</v>
      </c>
      <c r="F35" s="85">
        <v>50</v>
      </c>
      <c r="H35" s="88">
        <f t="shared" si="1"/>
        <v>-5</v>
      </c>
    </row>
    <row r="36" spans="1:8" x14ac:dyDescent="0.25">
      <c r="A36">
        <v>10</v>
      </c>
      <c r="B36" s="81" t="s">
        <v>479</v>
      </c>
      <c r="C36" s="1">
        <v>65</v>
      </c>
      <c r="D36" s="81" t="s">
        <v>510</v>
      </c>
      <c r="E36" s="72">
        <v>11</v>
      </c>
      <c r="F36" s="85">
        <v>75</v>
      </c>
      <c r="H36" s="88">
        <f t="shared" si="1"/>
        <v>-10</v>
      </c>
    </row>
    <row r="37" spans="1:8" x14ac:dyDescent="0.25">
      <c r="A37">
        <v>10</v>
      </c>
      <c r="B37" s="81" t="s">
        <v>514</v>
      </c>
      <c r="C37" s="1">
        <v>28</v>
      </c>
      <c r="D37" s="81" t="s">
        <v>510</v>
      </c>
      <c r="E37" s="72" t="s">
        <v>247</v>
      </c>
      <c r="F37" s="85">
        <v>50</v>
      </c>
      <c r="H37" s="88">
        <f t="shared" si="1"/>
        <v>-22</v>
      </c>
    </row>
    <row r="38" spans="1:8" x14ac:dyDescent="0.25">
      <c r="A38">
        <v>11</v>
      </c>
      <c r="B38" s="81" t="s">
        <v>39</v>
      </c>
      <c r="C38" s="1">
        <v>81</v>
      </c>
      <c r="D38" s="81" t="s">
        <v>510</v>
      </c>
      <c r="E38" s="72">
        <v>1</v>
      </c>
      <c r="F38" s="85">
        <v>65</v>
      </c>
      <c r="H38" s="88">
        <f t="shared" si="1"/>
        <v>16</v>
      </c>
    </row>
    <row r="39" spans="1:8" x14ac:dyDescent="0.25">
      <c r="A39">
        <v>11</v>
      </c>
      <c r="B39" s="81" t="s">
        <v>339</v>
      </c>
      <c r="C39" s="1">
        <v>97</v>
      </c>
      <c r="D39" s="81" t="s">
        <v>510</v>
      </c>
      <c r="E39" s="72">
        <v>11</v>
      </c>
      <c r="F39" s="85">
        <v>85</v>
      </c>
      <c r="H39" s="88">
        <f t="shared" si="1"/>
        <v>12</v>
      </c>
    </row>
    <row r="40" spans="1:8" x14ac:dyDescent="0.25">
      <c r="A40">
        <v>11</v>
      </c>
      <c r="B40" s="81" t="s">
        <v>360</v>
      </c>
      <c r="C40" s="1">
        <v>67</v>
      </c>
      <c r="D40" s="81" t="s">
        <v>510</v>
      </c>
      <c r="E40" s="72" t="s">
        <v>247</v>
      </c>
      <c r="F40" s="85">
        <v>60</v>
      </c>
      <c r="H40" s="88">
        <f t="shared" si="1"/>
        <v>7</v>
      </c>
    </row>
    <row r="41" spans="1:8" x14ac:dyDescent="0.25">
      <c r="A41">
        <v>11</v>
      </c>
      <c r="B41" s="81" t="s">
        <v>297</v>
      </c>
      <c r="C41" s="1">
        <v>75</v>
      </c>
      <c r="D41" s="81" t="s">
        <v>510</v>
      </c>
      <c r="E41" s="72" t="s">
        <v>247</v>
      </c>
      <c r="F41" s="85">
        <v>75</v>
      </c>
      <c r="H41" s="88">
        <f t="shared" si="1"/>
        <v>0</v>
      </c>
    </row>
    <row r="42" spans="1:8" x14ac:dyDescent="0.25">
      <c r="A42">
        <v>11</v>
      </c>
      <c r="B42" s="81" t="s">
        <v>289</v>
      </c>
      <c r="C42" s="1">
        <v>54</v>
      </c>
      <c r="D42" s="81" t="s">
        <v>510</v>
      </c>
      <c r="E42" s="72">
        <v>5</v>
      </c>
      <c r="F42" s="85">
        <v>75</v>
      </c>
      <c r="H42" s="88">
        <f t="shared" si="1"/>
        <v>-21</v>
      </c>
    </row>
    <row r="43" spans="1:8" x14ac:dyDescent="0.25">
      <c r="A43">
        <v>12</v>
      </c>
      <c r="B43" s="81" t="s">
        <v>272</v>
      </c>
      <c r="C43" s="1">
        <v>93</v>
      </c>
      <c r="D43" s="81" t="s">
        <v>510</v>
      </c>
      <c r="E43" s="72" t="s">
        <v>247</v>
      </c>
      <c r="F43" s="85">
        <v>75</v>
      </c>
      <c r="H43" s="88">
        <f t="shared" si="1"/>
        <v>18</v>
      </c>
    </row>
    <row r="44" spans="1:8" x14ac:dyDescent="0.25">
      <c r="A44">
        <v>12</v>
      </c>
      <c r="B44" s="81" t="s">
        <v>226</v>
      </c>
      <c r="C44" s="1">
        <v>96</v>
      </c>
      <c r="D44" s="81" t="s">
        <v>510</v>
      </c>
      <c r="E44" s="72" t="s">
        <v>247</v>
      </c>
      <c r="F44" s="85">
        <v>80</v>
      </c>
      <c r="H44" s="88">
        <f t="shared" si="1"/>
        <v>16</v>
      </c>
    </row>
    <row r="45" spans="1:8" x14ac:dyDescent="0.25">
      <c r="A45">
        <v>12</v>
      </c>
      <c r="B45" s="81" t="s">
        <v>9</v>
      </c>
      <c r="C45" s="1">
        <v>84</v>
      </c>
      <c r="D45" s="81" t="s">
        <v>510</v>
      </c>
      <c r="E45" s="72" t="s">
        <v>247</v>
      </c>
      <c r="F45" s="85">
        <v>85</v>
      </c>
      <c r="H45" s="88">
        <f t="shared" si="1"/>
        <v>-1</v>
      </c>
    </row>
    <row r="46" spans="1:8" x14ac:dyDescent="0.25">
      <c r="A46">
        <v>12</v>
      </c>
      <c r="B46" s="81" t="s">
        <v>430</v>
      </c>
      <c r="C46" s="1">
        <v>72</v>
      </c>
      <c r="D46" s="81" t="s">
        <v>510</v>
      </c>
      <c r="E46" s="72">
        <v>10</v>
      </c>
      <c r="F46" s="85">
        <v>75</v>
      </c>
      <c r="H46" s="88">
        <f t="shared" si="1"/>
        <v>-3</v>
      </c>
    </row>
    <row r="47" spans="1:8" x14ac:dyDescent="0.25">
      <c r="A47">
        <v>13</v>
      </c>
      <c r="B47" s="81" t="s">
        <v>513</v>
      </c>
      <c r="C47" s="1">
        <v>68</v>
      </c>
      <c r="D47" s="81" t="s">
        <v>510</v>
      </c>
      <c r="E47" s="72">
        <v>11</v>
      </c>
      <c r="F47" s="85">
        <v>30</v>
      </c>
      <c r="H47" s="88">
        <f t="shared" si="1"/>
        <v>38</v>
      </c>
    </row>
    <row r="48" spans="1:8" x14ac:dyDescent="0.25">
      <c r="A48">
        <v>13</v>
      </c>
      <c r="B48" s="81" t="s">
        <v>258</v>
      </c>
      <c r="C48" s="1">
        <v>80</v>
      </c>
      <c r="D48" s="81" t="s">
        <v>510</v>
      </c>
      <c r="E48" s="72" t="s">
        <v>247</v>
      </c>
      <c r="F48" s="85">
        <v>70</v>
      </c>
      <c r="H48" s="88">
        <f t="shared" si="1"/>
        <v>10</v>
      </c>
    </row>
    <row r="49" spans="1:8" x14ac:dyDescent="0.25">
      <c r="A49">
        <v>13</v>
      </c>
      <c r="B49" s="81" t="s">
        <v>276</v>
      </c>
      <c r="C49" s="1">
        <v>71</v>
      </c>
      <c r="D49" s="81" t="s">
        <v>510</v>
      </c>
      <c r="E49" s="72">
        <v>6</v>
      </c>
      <c r="F49" s="85">
        <v>64</v>
      </c>
      <c r="H49" s="88">
        <f t="shared" si="1"/>
        <v>7</v>
      </c>
    </row>
    <row r="50" spans="1:8" x14ac:dyDescent="0.25">
      <c r="A50">
        <v>13</v>
      </c>
      <c r="B50" s="81" t="s">
        <v>28</v>
      </c>
      <c r="C50" s="1">
        <v>67</v>
      </c>
      <c r="D50" s="81" t="s">
        <v>510</v>
      </c>
      <c r="E50" s="72">
        <v>4</v>
      </c>
      <c r="F50" s="85">
        <v>60</v>
      </c>
      <c r="H50" s="88">
        <f t="shared" si="1"/>
        <v>7</v>
      </c>
    </row>
    <row r="51" spans="1:8" x14ac:dyDescent="0.25">
      <c r="A51">
        <v>14</v>
      </c>
      <c r="B51" s="81" t="s">
        <v>286</v>
      </c>
      <c r="C51" s="1">
        <v>67</v>
      </c>
      <c r="D51" s="81" t="s">
        <v>332</v>
      </c>
      <c r="E51" s="72" t="s">
        <v>247</v>
      </c>
      <c r="F51" s="85">
        <v>52</v>
      </c>
      <c r="H51" s="88">
        <f t="shared" si="1"/>
        <v>15</v>
      </c>
    </row>
    <row r="52" spans="1:8" x14ac:dyDescent="0.25">
      <c r="A52">
        <v>14</v>
      </c>
      <c r="B52" s="81" t="s">
        <v>307</v>
      </c>
      <c r="C52" s="1">
        <v>88</v>
      </c>
      <c r="D52" s="81" t="s">
        <v>510</v>
      </c>
      <c r="E52" s="72" t="s">
        <v>247</v>
      </c>
      <c r="F52" s="85">
        <v>75</v>
      </c>
      <c r="H52" s="88">
        <f t="shared" si="1"/>
        <v>13</v>
      </c>
    </row>
    <row r="53" spans="1:8" x14ac:dyDescent="0.25">
      <c r="A53">
        <v>14</v>
      </c>
      <c r="B53" s="81" t="s">
        <v>125</v>
      </c>
      <c r="C53" s="1">
        <v>80</v>
      </c>
      <c r="D53" s="81" t="s">
        <v>510</v>
      </c>
      <c r="E53" s="72">
        <v>4</v>
      </c>
      <c r="F53" s="85">
        <v>78</v>
      </c>
      <c r="H53" s="88">
        <f t="shared" si="1"/>
        <v>2</v>
      </c>
    </row>
    <row r="54" spans="1:8" x14ac:dyDescent="0.25">
      <c r="A54">
        <v>14</v>
      </c>
      <c r="B54" s="81" t="s">
        <v>22</v>
      </c>
      <c r="C54" s="1">
        <v>72</v>
      </c>
      <c r="D54" s="81" t="s">
        <v>510</v>
      </c>
      <c r="E54" s="72">
        <v>4</v>
      </c>
      <c r="F54" s="85">
        <v>70</v>
      </c>
      <c r="H54" s="88">
        <f t="shared" si="1"/>
        <v>2</v>
      </c>
    </row>
    <row r="55" spans="1:8" x14ac:dyDescent="0.25">
      <c r="A55">
        <v>15</v>
      </c>
      <c r="B55" s="81" t="s">
        <v>512</v>
      </c>
      <c r="C55" s="1">
        <v>74</v>
      </c>
      <c r="D55" s="81" t="s">
        <v>510</v>
      </c>
      <c r="E55" s="72">
        <v>10</v>
      </c>
      <c r="F55" s="85">
        <v>60</v>
      </c>
      <c r="H55" s="88">
        <f t="shared" si="1"/>
        <v>14</v>
      </c>
    </row>
    <row r="56" spans="1:8" x14ac:dyDescent="0.25">
      <c r="A56">
        <v>15</v>
      </c>
      <c r="B56" s="81" t="s">
        <v>299</v>
      </c>
      <c r="C56" s="1">
        <v>83</v>
      </c>
      <c r="D56" s="81" t="s">
        <v>510</v>
      </c>
      <c r="E56" s="72">
        <v>5</v>
      </c>
      <c r="F56" s="85">
        <v>70</v>
      </c>
      <c r="H56" s="88">
        <f t="shared" si="1"/>
        <v>13</v>
      </c>
    </row>
    <row r="57" spans="1:8" x14ac:dyDescent="0.25">
      <c r="A57">
        <v>15</v>
      </c>
      <c r="B57" s="81" t="s">
        <v>228</v>
      </c>
      <c r="C57" s="1">
        <v>92</v>
      </c>
      <c r="D57" s="81" t="s">
        <v>510</v>
      </c>
      <c r="E57" s="72">
        <v>5</v>
      </c>
      <c r="F57" s="85">
        <v>80</v>
      </c>
      <c r="H57" s="88">
        <f t="shared" si="1"/>
        <v>12</v>
      </c>
    </row>
    <row r="58" spans="1:8" x14ac:dyDescent="0.25">
      <c r="A58">
        <v>15</v>
      </c>
      <c r="B58" s="81" t="s">
        <v>530</v>
      </c>
      <c r="C58" s="1">
        <v>77</v>
      </c>
      <c r="D58" s="81" t="s">
        <v>510</v>
      </c>
      <c r="E58" s="72">
        <v>5</v>
      </c>
      <c r="F58" s="85">
        <v>65</v>
      </c>
      <c r="H58" s="88">
        <f t="shared" si="1"/>
        <v>12</v>
      </c>
    </row>
    <row r="59" spans="1:8" x14ac:dyDescent="0.25">
      <c r="A59">
        <v>16</v>
      </c>
      <c r="B59" s="81" t="s">
        <v>511</v>
      </c>
      <c r="C59" s="1">
        <v>64</v>
      </c>
      <c r="D59" s="81" t="s">
        <v>510</v>
      </c>
      <c r="E59" s="72" t="s">
        <v>247</v>
      </c>
      <c r="F59" s="85">
        <v>40</v>
      </c>
      <c r="H59" s="88">
        <f t="shared" si="1"/>
        <v>24</v>
      </c>
    </row>
    <row r="60" spans="1:8" x14ac:dyDescent="0.25">
      <c r="A60">
        <v>16</v>
      </c>
      <c r="B60" s="81" t="s">
        <v>509</v>
      </c>
      <c r="C60" s="1">
        <v>73</v>
      </c>
      <c r="D60" s="81" t="s">
        <v>338</v>
      </c>
      <c r="E60" s="72" t="s">
        <v>247</v>
      </c>
      <c r="F60" s="85">
        <v>60</v>
      </c>
      <c r="G60" s="1">
        <v>2</v>
      </c>
      <c r="H60" s="88">
        <f t="shared" si="1"/>
        <v>13</v>
      </c>
    </row>
    <row r="61" spans="1:8" x14ac:dyDescent="0.25">
      <c r="A61">
        <v>16</v>
      </c>
      <c r="B61" s="81" t="s">
        <v>138</v>
      </c>
      <c r="C61" s="1">
        <v>77</v>
      </c>
      <c r="D61" s="81" t="s">
        <v>510</v>
      </c>
      <c r="E61" s="72" t="s">
        <v>247</v>
      </c>
      <c r="F61" s="85">
        <v>65</v>
      </c>
      <c r="H61" s="88">
        <f t="shared" si="1"/>
        <v>12</v>
      </c>
    </row>
    <row r="62" spans="1:8" x14ac:dyDescent="0.25">
      <c r="A62">
        <v>16</v>
      </c>
      <c r="B62" s="81" t="s">
        <v>94</v>
      </c>
      <c r="C62" s="1">
        <v>76</v>
      </c>
      <c r="D62" s="81" t="s">
        <v>510</v>
      </c>
      <c r="E62" s="72">
        <v>11</v>
      </c>
      <c r="F62" s="85">
        <v>75</v>
      </c>
      <c r="G62" s="1">
        <v>2</v>
      </c>
      <c r="H62" s="88">
        <f t="shared" si="1"/>
        <v>1</v>
      </c>
    </row>
  </sheetData>
  <autoFilter ref="A1:H62" xr:uid="{439C6625-560A-4C16-B3B3-8A5AC689DEEB}">
    <sortState xmlns:xlrd2="http://schemas.microsoft.com/office/spreadsheetml/2017/richdata2" ref="A2:H62">
      <sortCondition ref="A1:A62"/>
    </sortState>
  </autoFilter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B346-C0E0-4735-977C-72C1AA6AAAB8}">
  <dimension ref="A1"/>
  <sheetViews>
    <sheetView workbookViewId="0">
      <selection activeCell="Q30" sqref="Q30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G33"/>
  <sheetViews>
    <sheetView zoomScaleNormal="100" workbookViewId="0">
      <selection activeCell="B9" sqref="B9"/>
    </sheetView>
  </sheetViews>
  <sheetFormatPr defaultRowHeight="23.25" x14ac:dyDescent="0.35"/>
  <cols>
    <col min="1" max="1" width="10.140625" style="54" customWidth="1"/>
    <col min="2" max="2" width="56" style="54" bestFit="1" customWidth="1"/>
    <col min="3" max="16384" width="9.140625" style="54"/>
  </cols>
  <sheetData>
    <row r="2" spans="2:5" x14ac:dyDescent="0.35">
      <c r="B2" s="83">
        <v>2021</v>
      </c>
      <c r="E2" s="73"/>
    </row>
    <row r="3" spans="2:5" x14ac:dyDescent="0.35">
      <c r="B3" s="83" t="s">
        <v>532</v>
      </c>
    </row>
    <row r="4" spans="2:5" x14ac:dyDescent="0.35">
      <c r="B4" s="83" t="s">
        <v>46</v>
      </c>
    </row>
    <row r="5" spans="2:5" x14ac:dyDescent="0.35">
      <c r="B5" s="84" t="s">
        <v>533</v>
      </c>
    </row>
    <row r="6" spans="2:5" x14ac:dyDescent="0.35">
      <c r="B6" s="83" t="s">
        <v>534</v>
      </c>
    </row>
    <row r="13" spans="2:5" x14ac:dyDescent="0.35">
      <c r="B13" s="54" t="s">
        <v>371</v>
      </c>
    </row>
    <row r="14" spans="2:5" x14ac:dyDescent="0.35">
      <c r="B14" s="54" t="s">
        <v>367</v>
      </c>
    </row>
    <row r="15" spans="2:5" x14ac:dyDescent="0.35">
      <c r="B15" s="54" t="s">
        <v>369</v>
      </c>
    </row>
    <row r="16" spans="2:5" x14ac:dyDescent="0.35">
      <c r="B16" s="54" t="s">
        <v>508</v>
      </c>
    </row>
    <row r="17" spans="2:7" x14ac:dyDescent="0.35">
      <c r="B17" s="54" t="s">
        <v>368</v>
      </c>
    </row>
    <row r="18" spans="2:7" x14ac:dyDescent="0.35">
      <c r="B18" s="54" t="s">
        <v>378</v>
      </c>
    </row>
    <row r="19" spans="2:7" x14ac:dyDescent="0.35">
      <c r="B19" s="54" t="s">
        <v>379</v>
      </c>
    </row>
    <row r="20" spans="2:7" x14ac:dyDescent="0.35">
      <c r="B20" s="54" t="s">
        <v>370</v>
      </c>
    </row>
    <row r="27" spans="2:7" x14ac:dyDescent="0.35">
      <c r="G27" s="52"/>
    </row>
    <row r="28" spans="2:7" x14ac:dyDescent="0.35">
      <c r="G28" s="53"/>
    </row>
    <row r="29" spans="2:7" x14ac:dyDescent="0.35">
      <c r="G29" s="53"/>
    </row>
    <row r="31" spans="2:7" x14ac:dyDescent="0.35">
      <c r="G31" s="52"/>
    </row>
    <row r="32" spans="2:7" x14ac:dyDescent="0.35">
      <c r="G32" s="52"/>
    </row>
    <row r="33" spans="7:7" x14ac:dyDescent="0.35">
      <c r="G33" s="52"/>
    </row>
  </sheetData>
  <hyperlinks>
    <hyperlink ref="B20" r:id="rId1" xr:uid="{00000000-0004-0000-0F00-000000000000}"/>
  </hyperlinks>
  <pageMargins left="0.7" right="0.7" top="0.75" bottom="0.75" header="0.3" footer="0.3"/>
  <pageSetup scale="6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"/>
  <sheetViews>
    <sheetView workbookViewId="0">
      <selection activeCell="B17" sqref="B17"/>
    </sheetView>
  </sheetViews>
  <sheetFormatPr defaultRowHeight="15" x14ac:dyDescent="0.25"/>
  <cols>
    <col min="1" max="1" width="12" style="1" customWidth="1"/>
    <col min="2" max="2" width="21.42578125" customWidth="1"/>
  </cols>
  <sheetData>
    <row r="1" spans="1:2" x14ac:dyDescent="0.25">
      <c r="A1" s="1" t="s">
        <v>310</v>
      </c>
      <c r="B1" s="1" t="s">
        <v>317</v>
      </c>
    </row>
    <row r="2" spans="1:2" x14ac:dyDescent="0.25">
      <c r="A2" s="1">
        <v>4</v>
      </c>
      <c r="B2" t="s">
        <v>309</v>
      </c>
    </row>
    <row r="3" spans="1:2" x14ac:dyDescent="0.25">
      <c r="A3" s="1">
        <v>4</v>
      </c>
      <c r="B3" t="s">
        <v>311</v>
      </c>
    </row>
    <row r="4" spans="1:2" x14ac:dyDescent="0.25">
      <c r="A4" s="1">
        <v>4</v>
      </c>
      <c r="B4" t="s">
        <v>312</v>
      </c>
    </row>
    <row r="5" spans="1:2" x14ac:dyDescent="0.25">
      <c r="A5" s="1">
        <v>1</v>
      </c>
      <c r="B5" t="s">
        <v>318</v>
      </c>
    </row>
    <row r="6" spans="1:2" x14ac:dyDescent="0.25">
      <c r="A6" s="1">
        <v>1</v>
      </c>
      <c r="B6" t="s">
        <v>313</v>
      </c>
    </row>
    <row r="7" spans="1:2" x14ac:dyDescent="0.25">
      <c r="A7" s="1">
        <v>1</v>
      </c>
      <c r="B7" t="s">
        <v>314</v>
      </c>
    </row>
    <row r="8" spans="1:2" x14ac:dyDescent="0.25">
      <c r="A8" s="1">
        <v>1</v>
      </c>
      <c r="B8" t="s">
        <v>315</v>
      </c>
    </row>
    <row r="9" spans="1:2" x14ac:dyDescent="0.25">
      <c r="A9" s="1">
        <v>1</v>
      </c>
      <c r="B9" t="s">
        <v>316</v>
      </c>
    </row>
    <row r="10" spans="1:2" x14ac:dyDescent="0.25">
      <c r="A10" s="1">
        <v>2</v>
      </c>
      <c r="B10" t="s">
        <v>372</v>
      </c>
    </row>
    <row r="11" spans="1:2" x14ac:dyDescent="0.25">
      <c r="A11" s="1">
        <f>SUM(A2:A10)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0"/>
  <sheetViews>
    <sheetView zoomScale="125" zoomScaleNormal="100" workbookViewId="0">
      <pane xSplit="2" ySplit="1" topLeftCell="C20" activePane="bottomRight" state="frozen"/>
      <selection activeCell="F48" sqref="F48"/>
      <selection pane="topRight" activeCell="F48" sqref="F48"/>
      <selection pane="bottomLeft" activeCell="F48" sqref="F48"/>
      <selection pane="bottomRight" activeCell="M52" sqref="M52"/>
    </sheetView>
  </sheetViews>
  <sheetFormatPr defaultRowHeight="12.75" x14ac:dyDescent="0.25"/>
  <cols>
    <col min="1" max="1" width="18.5703125" style="17" bestFit="1" customWidth="1"/>
    <col min="2" max="2" width="16.28515625" style="16" bestFit="1" customWidth="1"/>
    <col min="3" max="12" width="7.28515625" style="16" customWidth="1"/>
    <col min="13" max="13" width="9.140625" style="19"/>
    <col min="14" max="248" width="9.140625" style="9"/>
    <col min="249" max="249" width="6.42578125" style="9" bestFit="1" customWidth="1"/>
    <col min="250" max="250" width="18.5703125" style="9" bestFit="1" customWidth="1"/>
    <col min="251" max="251" width="5.5703125" style="9" bestFit="1" customWidth="1"/>
    <col min="252" max="261" width="7.28515625" style="9" customWidth="1"/>
    <col min="262" max="265" width="9.140625" style="9"/>
    <col min="266" max="266" width="12.28515625" style="9" bestFit="1" customWidth="1"/>
    <col min="267" max="504" width="9.140625" style="9"/>
    <col min="505" max="505" width="6.42578125" style="9" bestFit="1" customWidth="1"/>
    <col min="506" max="506" width="18.5703125" style="9" bestFit="1" customWidth="1"/>
    <col min="507" max="507" width="5.5703125" style="9" bestFit="1" customWidth="1"/>
    <col min="508" max="517" width="7.28515625" style="9" customWidth="1"/>
    <col min="518" max="521" width="9.140625" style="9"/>
    <col min="522" max="522" width="12.28515625" style="9" bestFit="1" customWidth="1"/>
    <col min="523" max="760" width="9.140625" style="9"/>
    <col min="761" max="761" width="6.42578125" style="9" bestFit="1" customWidth="1"/>
    <col min="762" max="762" width="18.5703125" style="9" bestFit="1" customWidth="1"/>
    <col min="763" max="763" width="5.5703125" style="9" bestFit="1" customWidth="1"/>
    <col min="764" max="773" width="7.28515625" style="9" customWidth="1"/>
    <col min="774" max="777" width="9.140625" style="9"/>
    <col min="778" max="778" width="12.28515625" style="9" bestFit="1" customWidth="1"/>
    <col min="779" max="1016" width="9.140625" style="9"/>
    <col min="1017" max="1017" width="6.42578125" style="9" bestFit="1" customWidth="1"/>
    <col min="1018" max="1018" width="18.5703125" style="9" bestFit="1" customWidth="1"/>
    <col min="1019" max="1019" width="5.5703125" style="9" bestFit="1" customWidth="1"/>
    <col min="1020" max="1029" width="7.28515625" style="9" customWidth="1"/>
    <col min="1030" max="1033" width="9.140625" style="9"/>
    <col min="1034" max="1034" width="12.28515625" style="9" bestFit="1" customWidth="1"/>
    <col min="1035" max="1272" width="9.140625" style="9"/>
    <col min="1273" max="1273" width="6.42578125" style="9" bestFit="1" customWidth="1"/>
    <col min="1274" max="1274" width="18.5703125" style="9" bestFit="1" customWidth="1"/>
    <col min="1275" max="1275" width="5.5703125" style="9" bestFit="1" customWidth="1"/>
    <col min="1276" max="1285" width="7.28515625" style="9" customWidth="1"/>
    <col min="1286" max="1289" width="9.140625" style="9"/>
    <col min="1290" max="1290" width="12.28515625" style="9" bestFit="1" customWidth="1"/>
    <col min="1291" max="1528" width="9.140625" style="9"/>
    <col min="1529" max="1529" width="6.42578125" style="9" bestFit="1" customWidth="1"/>
    <col min="1530" max="1530" width="18.5703125" style="9" bestFit="1" customWidth="1"/>
    <col min="1531" max="1531" width="5.5703125" style="9" bestFit="1" customWidth="1"/>
    <col min="1532" max="1541" width="7.28515625" style="9" customWidth="1"/>
    <col min="1542" max="1545" width="9.140625" style="9"/>
    <col min="1546" max="1546" width="12.28515625" style="9" bestFit="1" customWidth="1"/>
    <col min="1547" max="1784" width="9.140625" style="9"/>
    <col min="1785" max="1785" width="6.42578125" style="9" bestFit="1" customWidth="1"/>
    <col min="1786" max="1786" width="18.5703125" style="9" bestFit="1" customWidth="1"/>
    <col min="1787" max="1787" width="5.5703125" style="9" bestFit="1" customWidth="1"/>
    <col min="1788" max="1797" width="7.28515625" style="9" customWidth="1"/>
    <col min="1798" max="1801" width="9.140625" style="9"/>
    <col min="1802" max="1802" width="12.28515625" style="9" bestFit="1" customWidth="1"/>
    <col min="1803" max="2040" width="9.140625" style="9"/>
    <col min="2041" max="2041" width="6.42578125" style="9" bestFit="1" customWidth="1"/>
    <col min="2042" max="2042" width="18.5703125" style="9" bestFit="1" customWidth="1"/>
    <col min="2043" max="2043" width="5.5703125" style="9" bestFit="1" customWidth="1"/>
    <col min="2044" max="2053" width="7.28515625" style="9" customWidth="1"/>
    <col min="2054" max="2057" width="9.140625" style="9"/>
    <col min="2058" max="2058" width="12.28515625" style="9" bestFit="1" customWidth="1"/>
    <col min="2059" max="2296" width="9.140625" style="9"/>
    <col min="2297" max="2297" width="6.42578125" style="9" bestFit="1" customWidth="1"/>
    <col min="2298" max="2298" width="18.5703125" style="9" bestFit="1" customWidth="1"/>
    <col min="2299" max="2299" width="5.5703125" style="9" bestFit="1" customWidth="1"/>
    <col min="2300" max="2309" width="7.28515625" style="9" customWidth="1"/>
    <col min="2310" max="2313" width="9.140625" style="9"/>
    <col min="2314" max="2314" width="12.28515625" style="9" bestFit="1" customWidth="1"/>
    <col min="2315" max="2552" width="9.140625" style="9"/>
    <col min="2553" max="2553" width="6.42578125" style="9" bestFit="1" customWidth="1"/>
    <col min="2554" max="2554" width="18.5703125" style="9" bestFit="1" customWidth="1"/>
    <col min="2555" max="2555" width="5.5703125" style="9" bestFit="1" customWidth="1"/>
    <col min="2556" max="2565" width="7.28515625" style="9" customWidth="1"/>
    <col min="2566" max="2569" width="9.140625" style="9"/>
    <col min="2570" max="2570" width="12.28515625" style="9" bestFit="1" customWidth="1"/>
    <col min="2571" max="2808" width="9.140625" style="9"/>
    <col min="2809" max="2809" width="6.42578125" style="9" bestFit="1" customWidth="1"/>
    <col min="2810" max="2810" width="18.5703125" style="9" bestFit="1" customWidth="1"/>
    <col min="2811" max="2811" width="5.5703125" style="9" bestFit="1" customWidth="1"/>
    <col min="2812" max="2821" width="7.28515625" style="9" customWidth="1"/>
    <col min="2822" max="2825" width="9.140625" style="9"/>
    <col min="2826" max="2826" width="12.28515625" style="9" bestFit="1" customWidth="1"/>
    <col min="2827" max="3064" width="9.140625" style="9"/>
    <col min="3065" max="3065" width="6.42578125" style="9" bestFit="1" customWidth="1"/>
    <col min="3066" max="3066" width="18.5703125" style="9" bestFit="1" customWidth="1"/>
    <col min="3067" max="3067" width="5.5703125" style="9" bestFit="1" customWidth="1"/>
    <col min="3068" max="3077" width="7.28515625" style="9" customWidth="1"/>
    <col min="3078" max="3081" width="9.140625" style="9"/>
    <col min="3082" max="3082" width="12.28515625" style="9" bestFit="1" customWidth="1"/>
    <col min="3083" max="3320" width="9.140625" style="9"/>
    <col min="3321" max="3321" width="6.42578125" style="9" bestFit="1" customWidth="1"/>
    <col min="3322" max="3322" width="18.5703125" style="9" bestFit="1" customWidth="1"/>
    <col min="3323" max="3323" width="5.5703125" style="9" bestFit="1" customWidth="1"/>
    <col min="3324" max="3333" width="7.28515625" style="9" customWidth="1"/>
    <col min="3334" max="3337" width="9.140625" style="9"/>
    <col min="3338" max="3338" width="12.28515625" style="9" bestFit="1" customWidth="1"/>
    <col min="3339" max="3576" width="9.140625" style="9"/>
    <col min="3577" max="3577" width="6.42578125" style="9" bestFit="1" customWidth="1"/>
    <col min="3578" max="3578" width="18.5703125" style="9" bestFit="1" customWidth="1"/>
    <col min="3579" max="3579" width="5.5703125" style="9" bestFit="1" customWidth="1"/>
    <col min="3580" max="3589" width="7.28515625" style="9" customWidth="1"/>
    <col min="3590" max="3593" width="9.140625" style="9"/>
    <col min="3594" max="3594" width="12.28515625" style="9" bestFit="1" customWidth="1"/>
    <col min="3595" max="3832" width="9.140625" style="9"/>
    <col min="3833" max="3833" width="6.42578125" style="9" bestFit="1" customWidth="1"/>
    <col min="3834" max="3834" width="18.5703125" style="9" bestFit="1" customWidth="1"/>
    <col min="3835" max="3835" width="5.5703125" style="9" bestFit="1" customWidth="1"/>
    <col min="3836" max="3845" width="7.28515625" style="9" customWidth="1"/>
    <col min="3846" max="3849" width="9.140625" style="9"/>
    <col min="3850" max="3850" width="12.28515625" style="9" bestFit="1" customWidth="1"/>
    <col min="3851" max="4088" width="9.140625" style="9"/>
    <col min="4089" max="4089" width="6.42578125" style="9" bestFit="1" customWidth="1"/>
    <col min="4090" max="4090" width="18.5703125" style="9" bestFit="1" customWidth="1"/>
    <col min="4091" max="4091" width="5.5703125" style="9" bestFit="1" customWidth="1"/>
    <col min="4092" max="4101" width="7.28515625" style="9" customWidth="1"/>
    <col min="4102" max="4105" width="9.140625" style="9"/>
    <col min="4106" max="4106" width="12.28515625" style="9" bestFit="1" customWidth="1"/>
    <col min="4107" max="4344" width="9.140625" style="9"/>
    <col min="4345" max="4345" width="6.42578125" style="9" bestFit="1" customWidth="1"/>
    <col min="4346" max="4346" width="18.5703125" style="9" bestFit="1" customWidth="1"/>
    <col min="4347" max="4347" width="5.5703125" style="9" bestFit="1" customWidth="1"/>
    <col min="4348" max="4357" width="7.28515625" style="9" customWidth="1"/>
    <col min="4358" max="4361" width="9.140625" style="9"/>
    <col min="4362" max="4362" width="12.28515625" style="9" bestFit="1" customWidth="1"/>
    <col min="4363" max="4600" width="9.140625" style="9"/>
    <col min="4601" max="4601" width="6.42578125" style="9" bestFit="1" customWidth="1"/>
    <col min="4602" max="4602" width="18.5703125" style="9" bestFit="1" customWidth="1"/>
    <col min="4603" max="4603" width="5.5703125" style="9" bestFit="1" customWidth="1"/>
    <col min="4604" max="4613" width="7.28515625" style="9" customWidth="1"/>
    <col min="4614" max="4617" width="9.140625" style="9"/>
    <col min="4618" max="4618" width="12.28515625" style="9" bestFit="1" customWidth="1"/>
    <col min="4619" max="4856" width="9.140625" style="9"/>
    <col min="4857" max="4857" width="6.42578125" style="9" bestFit="1" customWidth="1"/>
    <col min="4858" max="4858" width="18.5703125" style="9" bestFit="1" customWidth="1"/>
    <col min="4859" max="4859" width="5.5703125" style="9" bestFit="1" customWidth="1"/>
    <col min="4860" max="4869" width="7.28515625" style="9" customWidth="1"/>
    <col min="4870" max="4873" width="9.140625" style="9"/>
    <col min="4874" max="4874" width="12.28515625" style="9" bestFit="1" customWidth="1"/>
    <col min="4875" max="5112" width="9.140625" style="9"/>
    <col min="5113" max="5113" width="6.42578125" style="9" bestFit="1" customWidth="1"/>
    <col min="5114" max="5114" width="18.5703125" style="9" bestFit="1" customWidth="1"/>
    <col min="5115" max="5115" width="5.5703125" style="9" bestFit="1" customWidth="1"/>
    <col min="5116" max="5125" width="7.28515625" style="9" customWidth="1"/>
    <col min="5126" max="5129" width="9.140625" style="9"/>
    <col min="5130" max="5130" width="12.28515625" style="9" bestFit="1" customWidth="1"/>
    <col min="5131" max="5368" width="9.140625" style="9"/>
    <col min="5369" max="5369" width="6.42578125" style="9" bestFit="1" customWidth="1"/>
    <col min="5370" max="5370" width="18.5703125" style="9" bestFit="1" customWidth="1"/>
    <col min="5371" max="5371" width="5.5703125" style="9" bestFit="1" customWidth="1"/>
    <col min="5372" max="5381" width="7.28515625" style="9" customWidth="1"/>
    <col min="5382" max="5385" width="9.140625" style="9"/>
    <col min="5386" max="5386" width="12.28515625" style="9" bestFit="1" customWidth="1"/>
    <col min="5387" max="5624" width="9.140625" style="9"/>
    <col min="5625" max="5625" width="6.42578125" style="9" bestFit="1" customWidth="1"/>
    <col min="5626" max="5626" width="18.5703125" style="9" bestFit="1" customWidth="1"/>
    <col min="5627" max="5627" width="5.5703125" style="9" bestFit="1" customWidth="1"/>
    <col min="5628" max="5637" width="7.28515625" style="9" customWidth="1"/>
    <col min="5638" max="5641" width="9.140625" style="9"/>
    <col min="5642" max="5642" width="12.28515625" style="9" bestFit="1" customWidth="1"/>
    <col min="5643" max="5880" width="9.140625" style="9"/>
    <col min="5881" max="5881" width="6.42578125" style="9" bestFit="1" customWidth="1"/>
    <col min="5882" max="5882" width="18.5703125" style="9" bestFit="1" customWidth="1"/>
    <col min="5883" max="5883" width="5.5703125" style="9" bestFit="1" customWidth="1"/>
    <col min="5884" max="5893" width="7.28515625" style="9" customWidth="1"/>
    <col min="5894" max="5897" width="9.140625" style="9"/>
    <col min="5898" max="5898" width="12.28515625" style="9" bestFit="1" customWidth="1"/>
    <col min="5899" max="6136" width="9.140625" style="9"/>
    <col min="6137" max="6137" width="6.42578125" style="9" bestFit="1" customWidth="1"/>
    <col min="6138" max="6138" width="18.5703125" style="9" bestFit="1" customWidth="1"/>
    <col min="6139" max="6139" width="5.5703125" style="9" bestFit="1" customWidth="1"/>
    <col min="6140" max="6149" width="7.28515625" style="9" customWidth="1"/>
    <col min="6150" max="6153" width="9.140625" style="9"/>
    <col min="6154" max="6154" width="12.28515625" style="9" bestFit="1" customWidth="1"/>
    <col min="6155" max="6392" width="9.140625" style="9"/>
    <col min="6393" max="6393" width="6.42578125" style="9" bestFit="1" customWidth="1"/>
    <col min="6394" max="6394" width="18.5703125" style="9" bestFit="1" customWidth="1"/>
    <col min="6395" max="6395" width="5.5703125" style="9" bestFit="1" customWidth="1"/>
    <col min="6396" max="6405" width="7.28515625" style="9" customWidth="1"/>
    <col min="6406" max="6409" width="9.140625" style="9"/>
    <col min="6410" max="6410" width="12.28515625" style="9" bestFit="1" customWidth="1"/>
    <col min="6411" max="6648" width="9.140625" style="9"/>
    <col min="6649" max="6649" width="6.42578125" style="9" bestFit="1" customWidth="1"/>
    <col min="6650" max="6650" width="18.5703125" style="9" bestFit="1" customWidth="1"/>
    <col min="6651" max="6651" width="5.5703125" style="9" bestFit="1" customWidth="1"/>
    <col min="6652" max="6661" width="7.28515625" style="9" customWidth="1"/>
    <col min="6662" max="6665" width="9.140625" style="9"/>
    <col min="6666" max="6666" width="12.28515625" style="9" bestFit="1" customWidth="1"/>
    <col min="6667" max="6904" width="9.140625" style="9"/>
    <col min="6905" max="6905" width="6.42578125" style="9" bestFit="1" customWidth="1"/>
    <col min="6906" max="6906" width="18.5703125" style="9" bestFit="1" customWidth="1"/>
    <col min="6907" max="6907" width="5.5703125" style="9" bestFit="1" customWidth="1"/>
    <col min="6908" max="6917" width="7.28515625" style="9" customWidth="1"/>
    <col min="6918" max="6921" width="9.140625" style="9"/>
    <col min="6922" max="6922" width="12.28515625" style="9" bestFit="1" customWidth="1"/>
    <col min="6923" max="7160" width="9.140625" style="9"/>
    <col min="7161" max="7161" width="6.42578125" style="9" bestFit="1" customWidth="1"/>
    <col min="7162" max="7162" width="18.5703125" style="9" bestFit="1" customWidth="1"/>
    <col min="7163" max="7163" width="5.5703125" style="9" bestFit="1" customWidth="1"/>
    <col min="7164" max="7173" width="7.28515625" style="9" customWidth="1"/>
    <col min="7174" max="7177" width="9.140625" style="9"/>
    <col min="7178" max="7178" width="12.28515625" style="9" bestFit="1" customWidth="1"/>
    <col min="7179" max="7416" width="9.140625" style="9"/>
    <col min="7417" max="7417" width="6.42578125" style="9" bestFit="1" customWidth="1"/>
    <col min="7418" max="7418" width="18.5703125" style="9" bestFit="1" customWidth="1"/>
    <col min="7419" max="7419" width="5.5703125" style="9" bestFit="1" customWidth="1"/>
    <col min="7420" max="7429" width="7.28515625" style="9" customWidth="1"/>
    <col min="7430" max="7433" width="9.140625" style="9"/>
    <col min="7434" max="7434" width="12.28515625" style="9" bestFit="1" customWidth="1"/>
    <col min="7435" max="7672" width="9.140625" style="9"/>
    <col min="7673" max="7673" width="6.42578125" style="9" bestFit="1" customWidth="1"/>
    <col min="7674" max="7674" width="18.5703125" style="9" bestFit="1" customWidth="1"/>
    <col min="7675" max="7675" width="5.5703125" style="9" bestFit="1" customWidth="1"/>
    <col min="7676" max="7685" width="7.28515625" style="9" customWidth="1"/>
    <col min="7686" max="7689" width="9.140625" style="9"/>
    <col min="7690" max="7690" width="12.28515625" style="9" bestFit="1" customWidth="1"/>
    <col min="7691" max="7928" width="9.140625" style="9"/>
    <col min="7929" max="7929" width="6.42578125" style="9" bestFit="1" customWidth="1"/>
    <col min="7930" max="7930" width="18.5703125" style="9" bestFit="1" customWidth="1"/>
    <col min="7931" max="7931" width="5.5703125" style="9" bestFit="1" customWidth="1"/>
    <col min="7932" max="7941" width="7.28515625" style="9" customWidth="1"/>
    <col min="7942" max="7945" width="9.140625" style="9"/>
    <col min="7946" max="7946" width="12.28515625" style="9" bestFit="1" customWidth="1"/>
    <col min="7947" max="8184" width="9.140625" style="9"/>
    <col min="8185" max="8185" width="6.42578125" style="9" bestFit="1" customWidth="1"/>
    <col min="8186" max="8186" width="18.5703125" style="9" bestFit="1" customWidth="1"/>
    <col min="8187" max="8187" width="5.5703125" style="9" bestFit="1" customWidth="1"/>
    <col min="8188" max="8197" width="7.28515625" style="9" customWidth="1"/>
    <col min="8198" max="8201" width="9.140625" style="9"/>
    <col min="8202" max="8202" width="12.28515625" style="9" bestFit="1" customWidth="1"/>
    <col min="8203" max="8440" width="9.140625" style="9"/>
    <col min="8441" max="8441" width="6.42578125" style="9" bestFit="1" customWidth="1"/>
    <col min="8442" max="8442" width="18.5703125" style="9" bestFit="1" customWidth="1"/>
    <col min="8443" max="8443" width="5.5703125" style="9" bestFit="1" customWidth="1"/>
    <col min="8444" max="8453" width="7.28515625" style="9" customWidth="1"/>
    <col min="8454" max="8457" width="9.140625" style="9"/>
    <col min="8458" max="8458" width="12.28515625" style="9" bestFit="1" customWidth="1"/>
    <col min="8459" max="8696" width="9.140625" style="9"/>
    <col min="8697" max="8697" width="6.42578125" style="9" bestFit="1" customWidth="1"/>
    <col min="8698" max="8698" width="18.5703125" style="9" bestFit="1" customWidth="1"/>
    <col min="8699" max="8699" width="5.5703125" style="9" bestFit="1" customWidth="1"/>
    <col min="8700" max="8709" width="7.28515625" style="9" customWidth="1"/>
    <col min="8710" max="8713" width="9.140625" style="9"/>
    <col min="8714" max="8714" width="12.28515625" style="9" bestFit="1" customWidth="1"/>
    <col min="8715" max="8952" width="9.140625" style="9"/>
    <col min="8953" max="8953" width="6.42578125" style="9" bestFit="1" customWidth="1"/>
    <col min="8954" max="8954" width="18.5703125" style="9" bestFit="1" customWidth="1"/>
    <col min="8955" max="8955" width="5.5703125" style="9" bestFit="1" customWidth="1"/>
    <col min="8956" max="8965" width="7.28515625" style="9" customWidth="1"/>
    <col min="8966" max="8969" width="9.140625" style="9"/>
    <col min="8970" max="8970" width="12.28515625" style="9" bestFit="1" customWidth="1"/>
    <col min="8971" max="9208" width="9.140625" style="9"/>
    <col min="9209" max="9209" width="6.42578125" style="9" bestFit="1" customWidth="1"/>
    <col min="9210" max="9210" width="18.5703125" style="9" bestFit="1" customWidth="1"/>
    <col min="9211" max="9211" width="5.5703125" style="9" bestFit="1" customWidth="1"/>
    <col min="9212" max="9221" width="7.28515625" style="9" customWidth="1"/>
    <col min="9222" max="9225" width="9.140625" style="9"/>
    <col min="9226" max="9226" width="12.28515625" style="9" bestFit="1" customWidth="1"/>
    <col min="9227" max="9464" width="9.140625" style="9"/>
    <col min="9465" max="9465" width="6.42578125" style="9" bestFit="1" customWidth="1"/>
    <col min="9466" max="9466" width="18.5703125" style="9" bestFit="1" customWidth="1"/>
    <col min="9467" max="9467" width="5.5703125" style="9" bestFit="1" customWidth="1"/>
    <col min="9468" max="9477" width="7.28515625" style="9" customWidth="1"/>
    <col min="9478" max="9481" width="9.140625" style="9"/>
    <col min="9482" max="9482" width="12.28515625" style="9" bestFit="1" customWidth="1"/>
    <col min="9483" max="9720" width="9.140625" style="9"/>
    <col min="9721" max="9721" width="6.42578125" style="9" bestFit="1" customWidth="1"/>
    <col min="9722" max="9722" width="18.5703125" style="9" bestFit="1" customWidth="1"/>
    <col min="9723" max="9723" width="5.5703125" style="9" bestFit="1" customWidth="1"/>
    <col min="9724" max="9733" width="7.28515625" style="9" customWidth="1"/>
    <col min="9734" max="9737" width="9.140625" style="9"/>
    <col min="9738" max="9738" width="12.28515625" style="9" bestFit="1" customWidth="1"/>
    <col min="9739" max="9976" width="9.140625" style="9"/>
    <col min="9977" max="9977" width="6.42578125" style="9" bestFit="1" customWidth="1"/>
    <col min="9978" max="9978" width="18.5703125" style="9" bestFit="1" customWidth="1"/>
    <col min="9979" max="9979" width="5.5703125" style="9" bestFit="1" customWidth="1"/>
    <col min="9980" max="9989" width="7.28515625" style="9" customWidth="1"/>
    <col min="9990" max="9993" width="9.140625" style="9"/>
    <col min="9994" max="9994" width="12.28515625" style="9" bestFit="1" customWidth="1"/>
    <col min="9995" max="10232" width="9.140625" style="9"/>
    <col min="10233" max="10233" width="6.42578125" style="9" bestFit="1" customWidth="1"/>
    <col min="10234" max="10234" width="18.5703125" style="9" bestFit="1" customWidth="1"/>
    <col min="10235" max="10235" width="5.5703125" style="9" bestFit="1" customWidth="1"/>
    <col min="10236" max="10245" width="7.28515625" style="9" customWidth="1"/>
    <col min="10246" max="10249" width="9.140625" style="9"/>
    <col min="10250" max="10250" width="12.28515625" style="9" bestFit="1" customWidth="1"/>
    <col min="10251" max="10488" width="9.140625" style="9"/>
    <col min="10489" max="10489" width="6.42578125" style="9" bestFit="1" customWidth="1"/>
    <col min="10490" max="10490" width="18.5703125" style="9" bestFit="1" customWidth="1"/>
    <col min="10491" max="10491" width="5.5703125" style="9" bestFit="1" customWidth="1"/>
    <col min="10492" max="10501" width="7.28515625" style="9" customWidth="1"/>
    <col min="10502" max="10505" width="9.140625" style="9"/>
    <col min="10506" max="10506" width="12.28515625" style="9" bestFit="1" customWidth="1"/>
    <col min="10507" max="10744" width="9.140625" style="9"/>
    <col min="10745" max="10745" width="6.42578125" style="9" bestFit="1" customWidth="1"/>
    <col min="10746" max="10746" width="18.5703125" style="9" bestFit="1" customWidth="1"/>
    <col min="10747" max="10747" width="5.5703125" style="9" bestFit="1" customWidth="1"/>
    <col min="10748" max="10757" width="7.28515625" style="9" customWidth="1"/>
    <col min="10758" max="10761" width="9.140625" style="9"/>
    <col min="10762" max="10762" width="12.28515625" style="9" bestFit="1" customWidth="1"/>
    <col min="10763" max="11000" width="9.140625" style="9"/>
    <col min="11001" max="11001" width="6.42578125" style="9" bestFit="1" customWidth="1"/>
    <col min="11002" max="11002" width="18.5703125" style="9" bestFit="1" customWidth="1"/>
    <col min="11003" max="11003" width="5.5703125" style="9" bestFit="1" customWidth="1"/>
    <col min="11004" max="11013" width="7.28515625" style="9" customWidth="1"/>
    <col min="11014" max="11017" width="9.140625" style="9"/>
    <col min="11018" max="11018" width="12.28515625" style="9" bestFit="1" customWidth="1"/>
    <col min="11019" max="11256" width="9.140625" style="9"/>
    <col min="11257" max="11257" width="6.42578125" style="9" bestFit="1" customWidth="1"/>
    <col min="11258" max="11258" width="18.5703125" style="9" bestFit="1" customWidth="1"/>
    <col min="11259" max="11259" width="5.5703125" style="9" bestFit="1" customWidth="1"/>
    <col min="11260" max="11269" width="7.28515625" style="9" customWidth="1"/>
    <col min="11270" max="11273" width="9.140625" style="9"/>
    <col min="11274" max="11274" width="12.28515625" style="9" bestFit="1" customWidth="1"/>
    <col min="11275" max="11512" width="9.140625" style="9"/>
    <col min="11513" max="11513" width="6.42578125" style="9" bestFit="1" customWidth="1"/>
    <col min="11514" max="11514" width="18.5703125" style="9" bestFit="1" customWidth="1"/>
    <col min="11515" max="11515" width="5.5703125" style="9" bestFit="1" customWidth="1"/>
    <col min="11516" max="11525" width="7.28515625" style="9" customWidth="1"/>
    <col min="11526" max="11529" width="9.140625" style="9"/>
    <col min="11530" max="11530" width="12.28515625" style="9" bestFit="1" customWidth="1"/>
    <col min="11531" max="11768" width="9.140625" style="9"/>
    <col min="11769" max="11769" width="6.42578125" style="9" bestFit="1" customWidth="1"/>
    <col min="11770" max="11770" width="18.5703125" style="9" bestFit="1" customWidth="1"/>
    <col min="11771" max="11771" width="5.5703125" style="9" bestFit="1" customWidth="1"/>
    <col min="11772" max="11781" width="7.28515625" style="9" customWidth="1"/>
    <col min="11782" max="11785" width="9.140625" style="9"/>
    <col min="11786" max="11786" width="12.28515625" style="9" bestFit="1" customWidth="1"/>
    <col min="11787" max="12024" width="9.140625" style="9"/>
    <col min="12025" max="12025" width="6.42578125" style="9" bestFit="1" customWidth="1"/>
    <col min="12026" max="12026" width="18.5703125" style="9" bestFit="1" customWidth="1"/>
    <col min="12027" max="12027" width="5.5703125" style="9" bestFit="1" customWidth="1"/>
    <col min="12028" max="12037" width="7.28515625" style="9" customWidth="1"/>
    <col min="12038" max="12041" width="9.140625" style="9"/>
    <col min="12042" max="12042" width="12.28515625" style="9" bestFit="1" customWidth="1"/>
    <col min="12043" max="12280" width="9.140625" style="9"/>
    <col min="12281" max="12281" width="6.42578125" style="9" bestFit="1" customWidth="1"/>
    <col min="12282" max="12282" width="18.5703125" style="9" bestFit="1" customWidth="1"/>
    <col min="12283" max="12283" width="5.5703125" style="9" bestFit="1" customWidth="1"/>
    <col min="12284" max="12293" width="7.28515625" style="9" customWidth="1"/>
    <col min="12294" max="12297" width="9.140625" style="9"/>
    <col min="12298" max="12298" width="12.28515625" style="9" bestFit="1" customWidth="1"/>
    <col min="12299" max="12536" width="9.140625" style="9"/>
    <col min="12537" max="12537" width="6.42578125" style="9" bestFit="1" customWidth="1"/>
    <col min="12538" max="12538" width="18.5703125" style="9" bestFit="1" customWidth="1"/>
    <col min="12539" max="12539" width="5.5703125" style="9" bestFit="1" customWidth="1"/>
    <col min="12540" max="12549" width="7.28515625" style="9" customWidth="1"/>
    <col min="12550" max="12553" width="9.140625" style="9"/>
    <col min="12554" max="12554" width="12.28515625" style="9" bestFit="1" customWidth="1"/>
    <col min="12555" max="12792" width="9.140625" style="9"/>
    <col min="12793" max="12793" width="6.42578125" style="9" bestFit="1" customWidth="1"/>
    <col min="12794" max="12794" width="18.5703125" style="9" bestFit="1" customWidth="1"/>
    <col min="12795" max="12795" width="5.5703125" style="9" bestFit="1" customWidth="1"/>
    <col min="12796" max="12805" width="7.28515625" style="9" customWidth="1"/>
    <col min="12806" max="12809" width="9.140625" style="9"/>
    <col min="12810" max="12810" width="12.28515625" style="9" bestFit="1" customWidth="1"/>
    <col min="12811" max="13048" width="9.140625" style="9"/>
    <col min="13049" max="13049" width="6.42578125" style="9" bestFit="1" customWidth="1"/>
    <col min="13050" max="13050" width="18.5703125" style="9" bestFit="1" customWidth="1"/>
    <col min="13051" max="13051" width="5.5703125" style="9" bestFit="1" customWidth="1"/>
    <col min="13052" max="13061" width="7.28515625" style="9" customWidth="1"/>
    <col min="13062" max="13065" width="9.140625" style="9"/>
    <col min="13066" max="13066" width="12.28515625" style="9" bestFit="1" customWidth="1"/>
    <col min="13067" max="13304" width="9.140625" style="9"/>
    <col min="13305" max="13305" width="6.42578125" style="9" bestFit="1" customWidth="1"/>
    <col min="13306" max="13306" width="18.5703125" style="9" bestFit="1" customWidth="1"/>
    <col min="13307" max="13307" width="5.5703125" style="9" bestFit="1" customWidth="1"/>
    <col min="13308" max="13317" width="7.28515625" style="9" customWidth="1"/>
    <col min="13318" max="13321" width="9.140625" style="9"/>
    <col min="13322" max="13322" width="12.28515625" style="9" bestFit="1" customWidth="1"/>
    <col min="13323" max="13560" width="9.140625" style="9"/>
    <col min="13561" max="13561" width="6.42578125" style="9" bestFit="1" customWidth="1"/>
    <col min="13562" max="13562" width="18.5703125" style="9" bestFit="1" customWidth="1"/>
    <col min="13563" max="13563" width="5.5703125" style="9" bestFit="1" customWidth="1"/>
    <col min="13564" max="13573" width="7.28515625" style="9" customWidth="1"/>
    <col min="13574" max="13577" width="9.140625" style="9"/>
    <col min="13578" max="13578" width="12.28515625" style="9" bestFit="1" customWidth="1"/>
    <col min="13579" max="13816" width="9.140625" style="9"/>
    <col min="13817" max="13817" width="6.42578125" style="9" bestFit="1" customWidth="1"/>
    <col min="13818" max="13818" width="18.5703125" style="9" bestFit="1" customWidth="1"/>
    <col min="13819" max="13819" width="5.5703125" style="9" bestFit="1" customWidth="1"/>
    <col min="13820" max="13829" width="7.28515625" style="9" customWidth="1"/>
    <col min="13830" max="13833" width="9.140625" style="9"/>
    <col min="13834" max="13834" width="12.28515625" style="9" bestFit="1" customWidth="1"/>
    <col min="13835" max="14072" width="9.140625" style="9"/>
    <col min="14073" max="14073" width="6.42578125" style="9" bestFit="1" customWidth="1"/>
    <col min="14074" max="14074" width="18.5703125" style="9" bestFit="1" customWidth="1"/>
    <col min="14075" max="14075" width="5.5703125" style="9" bestFit="1" customWidth="1"/>
    <col min="14076" max="14085" width="7.28515625" style="9" customWidth="1"/>
    <col min="14086" max="14089" width="9.140625" style="9"/>
    <col min="14090" max="14090" width="12.28515625" style="9" bestFit="1" customWidth="1"/>
    <col min="14091" max="14328" width="9.140625" style="9"/>
    <col min="14329" max="14329" width="6.42578125" style="9" bestFit="1" customWidth="1"/>
    <col min="14330" max="14330" width="18.5703125" style="9" bestFit="1" customWidth="1"/>
    <col min="14331" max="14331" width="5.5703125" style="9" bestFit="1" customWidth="1"/>
    <col min="14332" max="14341" width="7.28515625" style="9" customWidth="1"/>
    <col min="14342" max="14345" width="9.140625" style="9"/>
    <col min="14346" max="14346" width="12.28515625" style="9" bestFit="1" customWidth="1"/>
    <col min="14347" max="14584" width="9.140625" style="9"/>
    <col min="14585" max="14585" width="6.42578125" style="9" bestFit="1" customWidth="1"/>
    <col min="14586" max="14586" width="18.5703125" style="9" bestFit="1" customWidth="1"/>
    <col min="14587" max="14587" width="5.5703125" style="9" bestFit="1" customWidth="1"/>
    <col min="14588" max="14597" width="7.28515625" style="9" customWidth="1"/>
    <col min="14598" max="14601" width="9.140625" style="9"/>
    <col min="14602" max="14602" width="12.28515625" style="9" bestFit="1" customWidth="1"/>
    <col min="14603" max="14840" width="9.140625" style="9"/>
    <col min="14841" max="14841" width="6.42578125" style="9" bestFit="1" customWidth="1"/>
    <col min="14842" max="14842" width="18.5703125" style="9" bestFit="1" customWidth="1"/>
    <col min="14843" max="14843" width="5.5703125" style="9" bestFit="1" customWidth="1"/>
    <col min="14844" max="14853" width="7.28515625" style="9" customWidth="1"/>
    <col min="14854" max="14857" width="9.140625" style="9"/>
    <col min="14858" max="14858" width="12.28515625" style="9" bestFit="1" customWidth="1"/>
    <col min="14859" max="15096" width="9.140625" style="9"/>
    <col min="15097" max="15097" width="6.42578125" style="9" bestFit="1" customWidth="1"/>
    <col min="15098" max="15098" width="18.5703125" style="9" bestFit="1" customWidth="1"/>
    <col min="15099" max="15099" width="5.5703125" style="9" bestFit="1" customWidth="1"/>
    <col min="15100" max="15109" width="7.28515625" style="9" customWidth="1"/>
    <col min="15110" max="15113" width="9.140625" style="9"/>
    <col min="15114" max="15114" width="12.28515625" style="9" bestFit="1" customWidth="1"/>
    <col min="15115" max="15352" width="9.140625" style="9"/>
    <col min="15353" max="15353" width="6.42578125" style="9" bestFit="1" customWidth="1"/>
    <col min="15354" max="15354" width="18.5703125" style="9" bestFit="1" customWidth="1"/>
    <col min="15355" max="15355" width="5.5703125" style="9" bestFit="1" customWidth="1"/>
    <col min="15356" max="15365" width="7.28515625" style="9" customWidth="1"/>
    <col min="15366" max="15369" width="9.140625" style="9"/>
    <col min="15370" max="15370" width="12.28515625" style="9" bestFit="1" customWidth="1"/>
    <col min="15371" max="15608" width="9.140625" style="9"/>
    <col min="15609" max="15609" width="6.42578125" style="9" bestFit="1" customWidth="1"/>
    <col min="15610" max="15610" width="18.5703125" style="9" bestFit="1" customWidth="1"/>
    <col min="15611" max="15611" width="5.5703125" style="9" bestFit="1" customWidth="1"/>
    <col min="15612" max="15621" width="7.28515625" style="9" customWidth="1"/>
    <col min="15622" max="15625" width="9.140625" style="9"/>
    <col min="15626" max="15626" width="12.28515625" style="9" bestFit="1" customWidth="1"/>
    <col min="15627" max="15864" width="9.140625" style="9"/>
    <col min="15865" max="15865" width="6.42578125" style="9" bestFit="1" customWidth="1"/>
    <col min="15866" max="15866" width="18.5703125" style="9" bestFit="1" customWidth="1"/>
    <col min="15867" max="15867" width="5.5703125" style="9" bestFit="1" customWidth="1"/>
    <col min="15868" max="15877" width="7.28515625" style="9" customWidth="1"/>
    <col min="15878" max="15881" width="9.140625" style="9"/>
    <col min="15882" max="15882" width="12.28515625" style="9" bestFit="1" customWidth="1"/>
    <col min="15883" max="16120" width="9.140625" style="9"/>
    <col min="16121" max="16121" width="6.42578125" style="9" bestFit="1" customWidth="1"/>
    <col min="16122" max="16122" width="18.5703125" style="9" bestFit="1" customWidth="1"/>
    <col min="16123" max="16123" width="5.5703125" style="9" bestFit="1" customWidth="1"/>
    <col min="16124" max="16133" width="7.28515625" style="9" customWidth="1"/>
    <col min="16134" max="16137" width="9.140625" style="9"/>
    <col min="16138" max="16138" width="12.28515625" style="9" bestFit="1" customWidth="1"/>
    <col min="16139" max="16384" width="9.140625" style="9"/>
  </cols>
  <sheetData>
    <row r="1" spans="1:13" ht="24.75" customHeight="1" x14ac:dyDescent="0.25">
      <c r="A1" s="4" t="s">
        <v>7</v>
      </c>
      <c r="B1" s="5" t="s">
        <v>40</v>
      </c>
      <c r="C1" s="6" t="s">
        <v>58</v>
      </c>
      <c r="D1" s="7" t="s">
        <v>59</v>
      </c>
      <c r="E1" s="7" t="s">
        <v>60</v>
      </c>
      <c r="F1" s="7" t="s">
        <v>61</v>
      </c>
      <c r="G1" s="7" t="s">
        <v>62</v>
      </c>
      <c r="H1" s="7" t="s">
        <v>63</v>
      </c>
      <c r="I1" s="7" t="s">
        <v>64</v>
      </c>
      <c r="J1" s="7" t="s">
        <v>65</v>
      </c>
      <c r="K1" s="6" t="s">
        <v>66</v>
      </c>
      <c r="L1" s="7" t="s">
        <v>67</v>
      </c>
      <c r="M1" s="8" t="s">
        <v>34</v>
      </c>
    </row>
    <row r="2" spans="1:13" s="15" customFormat="1" ht="33" x14ac:dyDescent="0.25">
      <c r="A2" s="11"/>
      <c r="B2" s="10"/>
      <c r="C2" s="12" t="s">
        <v>68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2" t="s">
        <v>76</v>
      </c>
      <c r="L2" s="13" t="s">
        <v>77</v>
      </c>
      <c r="M2" s="14"/>
    </row>
    <row r="3" spans="1:13" x14ac:dyDescent="0.25">
      <c r="A3" s="17" t="str">
        <f>[1]Shooters!B5</f>
        <v>John Daniels</v>
      </c>
      <c r="B3" s="16">
        <f>[1]Shooters!F5</f>
        <v>4</v>
      </c>
      <c r="C3" s="18">
        <v>8</v>
      </c>
      <c r="D3" s="18">
        <v>8</v>
      </c>
      <c r="E3" s="18">
        <v>10</v>
      </c>
      <c r="F3" s="18">
        <v>8</v>
      </c>
      <c r="G3" s="18">
        <v>8</v>
      </c>
      <c r="H3" s="18">
        <v>10</v>
      </c>
      <c r="I3" s="18">
        <v>10</v>
      </c>
      <c r="J3" s="18">
        <v>10</v>
      </c>
      <c r="K3" s="18">
        <v>10</v>
      </c>
      <c r="L3" s="18">
        <v>10</v>
      </c>
      <c r="M3" s="19">
        <f t="shared" ref="M3:M50" si="0">SUM(C3:L3)</f>
        <v>92</v>
      </c>
    </row>
    <row r="4" spans="1:13" x14ac:dyDescent="0.25">
      <c r="A4" s="17" t="str">
        <f>[1]Shooters!B4</f>
        <v>Dave Bookout</v>
      </c>
      <c r="B4" s="16">
        <f>[1]Shooters!F4</f>
        <v>3</v>
      </c>
      <c r="C4" s="18">
        <v>9</v>
      </c>
      <c r="D4" s="18">
        <v>10</v>
      </c>
      <c r="E4" s="18">
        <v>8</v>
      </c>
      <c r="F4" s="18">
        <v>9</v>
      </c>
      <c r="G4" s="18">
        <v>7</v>
      </c>
      <c r="H4" s="18">
        <v>9</v>
      </c>
      <c r="I4" s="18">
        <v>8</v>
      </c>
      <c r="J4" s="18">
        <v>8</v>
      </c>
      <c r="K4" s="18">
        <v>9</v>
      </c>
      <c r="L4" s="18">
        <v>9</v>
      </c>
      <c r="M4" s="19">
        <f t="shared" si="0"/>
        <v>86</v>
      </c>
    </row>
    <row r="5" spans="1:13" x14ac:dyDescent="0.25">
      <c r="A5" s="17" t="str">
        <f>[1]Shooters!B11</f>
        <v>Clint Barr</v>
      </c>
      <c r="B5" s="16">
        <v>10</v>
      </c>
      <c r="C5" s="18">
        <v>9</v>
      </c>
      <c r="D5" s="18">
        <v>10</v>
      </c>
      <c r="E5" s="18">
        <v>9</v>
      </c>
      <c r="F5" s="18">
        <v>2</v>
      </c>
      <c r="G5" s="18">
        <v>9</v>
      </c>
      <c r="H5" s="18">
        <v>9</v>
      </c>
      <c r="I5" s="18">
        <v>9</v>
      </c>
      <c r="J5" s="18">
        <v>10</v>
      </c>
      <c r="K5" s="18">
        <v>9</v>
      </c>
      <c r="L5" s="18">
        <v>9</v>
      </c>
      <c r="M5" s="19">
        <f t="shared" si="0"/>
        <v>85</v>
      </c>
    </row>
    <row r="6" spans="1:13" x14ac:dyDescent="0.25">
      <c r="A6" s="17" t="str">
        <f>[1]Shooters!B32</f>
        <v>Randall McAnally</v>
      </c>
      <c r="B6" s="16">
        <v>3</v>
      </c>
      <c r="C6" s="18">
        <v>9</v>
      </c>
      <c r="D6" s="18">
        <v>4</v>
      </c>
      <c r="E6" s="18">
        <v>8</v>
      </c>
      <c r="F6" s="18">
        <v>8</v>
      </c>
      <c r="G6" s="18">
        <v>9</v>
      </c>
      <c r="H6" s="18">
        <v>9</v>
      </c>
      <c r="I6" s="18">
        <v>10</v>
      </c>
      <c r="J6" s="18">
        <v>9</v>
      </c>
      <c r="K6" s="18">
        <v>10</v>
      </c>
      <c r="L6" s="18">
        <v>9</v>
      </c>
      <c r="M6" s="19">
        <f t="shared" si="0"/>
        <v>85</v>
      </c>
    </row>
    <row r="7" spans="1:13" x14ac:dyDescent="0.25">
      <c r="A7" s="17" t="str">
        <f>[1]Shooters!B38</f>
        <v>Dave Carey</v>
      </c>
      <c r="B7" s="16">
        <v>12</v>
      </c>
      <c r="C7" s="18">
        <v>7</v>
      </c>
      <c r="D7" s="18">
        <v>4</v>
      </c>
      <c r="E7" s="18">
        <v>8</v>
      </c>
      <c r="F7" s="18">
        <v>9</v>
      </c>
      <c r="G7" s="18">
        <v>10</v>
      </c>
      <c r="H7" s="18">
        <v>10</v>
      </c>
      <c r="I7" s="18">
        <v>8</v>
      </c>
      <c r="J7" s="18">
        <v>9</v>
      </c>
      <c r="K7" s="18">
        <v>10</v>
      </c>
      <c r="L7" s="18">
        <v>10</v>
      </c>
      <c r="M7" s="19">
        <f t="shared" si="0"/>
        <v>85</v>
      </c>
    </row>
    <row r="8" spans="1:13" x14ac:dyDescent="0.25">
      <c r="A8" s="17" t="str">
        <f>[1]Shooters!B2</f>
        <v>Gary Hale</v>
      </c>
      <c r="B8" s="16">
        <f>[1]Shooters!F2</f>
        <v>1</v>
      </c>
      <c r="C8" s="18">
        <v>8</v>
      </c>
      <c r="D8" s="18">
        <v>9</v>
      </c>
      <c r="E8" s="18">
        <v>6</v>
      </c>
      <c r="F8" s="18">
        <v>3</v>
      </c>
      <c r="G8" s="18">
        <v>9</v>
      </c>
      <c r="H8" s="18">
        <v>10</v>
      </c>
      <c r="I8" s="18">
        <v>9</v>
      </c>
      <c r="J8" s="18">
        <v>8</v>
      </c>
      <c r="K8" s="18">
        <v>10</v>
      </c>
      <c r="L8" s="18">
        <v>9</v>
      </c>
      <c r="M8" s="19">
        <f t="shared" si="0"/>
        <v>81</v>
      </c>
    </row>
    <row r="9" spans="1:13" x14ac:dyDescent="0.25">
      <c r="A9" s="17" t="str">
        <f>[1]Shooters!B18</f>
        <v>Kent Kirkpatrick</v>
      </c>
      <c r="B9" s="16">
        <v>9</v>
      </c>
      <c r="C9" s="18">
        <v>6</v>
      </c>
      <c r="D9" s="18">
        <v>9</v>
      </c>
      <c r="E9" s="18">
        <v>6</v>
      </c>
      <c r="F9" s="18">
        <v>6</v>
      </c>
      <c r="G9" s="18">
        <v>7</v>
      </c>
      <c r="H9" s="18">
        <v>10</v>
      </c>
      <c r="I9" s="18">
        <v>9</v>
      </c>
      <c r="J9" s="18">
        <v>9</v>
      </c>
      <c r="K9" s="18">
        <v>10</v>
      </c>
      <c r="L9" s="18">
        <v>9</v>
      </c>
      <c r="M9" s="19">
        <f t="shared" si="0"/>
        <v>81</v>
      </c>
    </row>
    <row r="10" spans="1:13" x14ac:dyDescent="0.25">
      <c r="A10" s="17" t="str">
        <f>[1]Shooters!B31</f>
        <v>Ryan McAnally</v>
      </c>
      <c r="B10" s="16">
        <v>6</v>
      </c>
      <c r="C10" s="18">
        <v>5</v>
      </c>
      <c r="D10" s="18">
        <v>8</v>
      </c>
      <c r="E10" s="18">
        <v>9</v>
      </c>
      <c r="F10" s="18">
        <v>4</v>
      </c>
      <c r="G10" s="18">
        <v>8</v>
      </c>
      <c r="H10" s="18">
        <v>10</v>
      </c>
      <c r="I10" s="18">
        <v>10</v>
      </c>
      <c r="J10" s="18">
        <v>9</v>
      </c>
      <c r="K10" s="18">
        <v>10</v>
      </c>
      <c r="L10" s="18">
        <v>8</v>
      </c>
      <c r="M10" s="19">
        <f t="shared" si="0"/>
        <v>81</v>
      </c>
    </row>
    <row r="11" spans="1:13" x14ac:dyDescent="0.25">
      <c r="A11" s="17" t="str">
        <f>[1]Shooters!B12</f>
        <v>Roy Miller</v>
      </c>
      <c r="B11" s="16">
        <v>12</v>
      </c>
      <c r="C11" s="18">
        <v>9</v>
      </c>
      <c r="D11" s="18">
        <v>9</v>
      </c>
      <c r="E11" s="18">
        <v>3</v>
      </c>
      <c r="F11" s="18">
        <v>8</v>
      </c>
      <c r="G11" s="18">
        <v>10</v>
      </c>
      <c r="H11" s="18">
        <v>5</v>
      </c>
      <c r="I11" s="18">
        <v>9</v>
      </c>
      <c r="J11" s="18">
        <v>10</v>
      </c>
      <c r="K11" s="18">
        <v>9</v>
      </c>
      <c r="L11" s="18">
        <v>8</v>
      </c>
      <c r="M11" s="19">
        <f t="shared" si="0"/>
        <v>80</v>
      </c>
    </row>
    <row r="12" spans="1:13" x14ac:dyDescent="0.25">
      <c r="A12" s="17" t="str">
        <f>[1]Shooters!B14</f>
        <v>Brian Gilbert</v>
      </c>
      <c r="B12" s="16">
        <v>6</v>
      </c>
      <c r="C12" s="18">
        <v>7</v>
      </c>
      <c r="D12" s="18">
        <v>10</v>
      </c>
      <c r="E12" s="18">
        <v>4</v>
      </c>
      <c r="F12" s="18">
        <v>6</v>
      </c>
      <c r="G12" s="18">
        <v>7</v>
      </c>
      <c r="H12" s="18">
        <v>9</v>
      </c>
      <c r="I12" s="18">
        <v>9</v>
      </c>
      <c r="J12" s="18">
        <v>9</v>
      </c>
      <c r="K12" s="18">
        <v>9</v>
      </c>
      <c r="L12" s="18">
        <v>9</v>
      </c>
      <c r="M12" s="19">
        <f t="shared" si="0"/>
        <v>79</v>
      </c>
    </row>
    <row r="13" spans="1:13" x14ac:dyDescent="0.25">
      <c r="A13" s="17" t="str">
        <f>[1]Shooters!B34</f>
        <v>Lane Shaw</v>
      </c>
      <c r="B13" s="16">
        <v>9</v>
      </c>
      <c r="C13" s="18">
        <v>9</v>
      </c>
      <c r="D13" s="18">
        <v>7</v>
      </c>
      <c r="E13" s="18">
        <v>6</v>
      </c>
      <c r="F13" s="18">
        <v>6</v>
      </c>
      <c r="G13" s="18">
        <v>7</v>
      </c>
      <c r="H13" s="18">
        <v>10</v>
      </c>
      <c r="I13" s="18">
        <v>8</v>
      </c>
      <c r="J13" s="18">
        <v>9</v>
      </c>
      <c r="K13" s="18">
        <v>9</v>
      </c>
      <c r="L13" s="18">
        <v>7</v>
      </c>
      <c r="M13" s="19">
        <f t="shared" si="0"/>
        <v>78</v>
      </c>
    </row>
    <row r="14" spans="1:13" x14ac:dyDescent="0.25">
      <c r="A14" s="17" t="str">
        <f>[1]Shooters!B33</f>
        <v>Nolan Shaw</v>
      </c>
      <c r="B14" s="16">
        <v>9</v>
      </c>
      <c r="C14" s="18">
        <v>7</v>
      </c>
      <c r="D14" s="18">
        <v>9</v>
      </c>
      <c r="E14" s="18">
        <v>4</v>
      </c>
      <c r="F14" s="18">
        <v>7</v>
      </c>
      <c r="G14" s="18">
        <v>8</v>
      </c>
      <c r="H14" s="18">
        <v>8</v>
      </c>
      <c r="I14" s="18">
        <v>9</v>
      </c>
      <c r="J14" s="18">
        <v>8</v>
      </c>
      <c r="K14" s="18">
        <v>9</v>
      </c>
      <c r="L14" s="18">
        <v>8</v>
      </c>
      <c r="M14" s="19">
        <f t="shared" si="0"/>
        <v>77</v>
      </c>
    </row>
    <row r="15" spans="1:13" x14ac:dyDescent="0.25">
      <c r="A15" s="17" t="str">
        <f>[1]Shooters!B19</f>
        <v>Robert Shull</v>
      </c>
      <c r="B15" s="16">
        <v>5</v>
      </c>
      <c r="C15" s="18">
        <v>9</v>
      </c>
      <c r="D15" s="18">
        <v>8</v>
      </c>
      <c r="E15" s="18">
        <v>5</v>
      </c>
      <c r="F15" s="18">
        <v>8</v>
      </c>
      <c r="G15" s="18">
        <v>7</v>
      </c>
      <c r="H15" s="18">
        <v>9</v>
      </c>
      <c r="I15" s="18">
        <v>5</v>
      </c>
      <c r="J15" s="18">
        <v>9</v>
      </c>
      <c r="K15" s="18">
        <v>10</v>
      </c>
      <c r="L15" s="18">
        <v>6</v>
      </c>
      <c r="M15" s="19">
        <f t="shared" si="0"/>
        <v>76</v>
      </c>
    </row>
    <row r="16" spans="1:13" x14ac:dyDescent="0.25">
      <c r="A16" s="17" t="s">
        <v>56</v>
      </c>
      <c r="B16" s="16">
        <v>10</v>
      </c>
      <c r="C16" s="18">
        <v>9</v>
      </c>
      <c r="D16" s="18">
        <v>7</v>
      </c>
      <c r="E16" s="18">
        <v>4</v>
      </c>
      <c r="F16" s="18">
        <v>7</v>
      </c>
      <c r="G16" s="18">
        <v>8</v>
      </c>
      <c r="H16" s="18">
        <v>9</v>
      </c>
      <c r="I16" s="18">
        <v>6</v>
      </c>
      <c r="J16" s="18">
        <v>9</v>
      </c>
      <c r="K16" s="18">
        <v>9</v>
      </c>
      <c r="L16" s="18">
        <v>7</v>
      </c>
      <c r="M16" s="19">
        <f t="shared" si="0"/>
        <v>75</v>
      </c>
    </row>
    <row r="17" spans="1:13" x14ac:dyDescent="0.25">
      <c r="A17" s="17" t="str">
        <f>[1]Shooters!B7</f>
        <v>Mark Gorrod</v>
      </c>
      <c r="B17" s="16">
        <v>4</v>
      </c>
      <c r="C17" s="18">
        <v>6</v>
      </c>
      <c r="D17" s="18">
        <v>9</v>
      </c>
      <c r="E17" s="18">
        <v>3</v>
      </c>
      <c r="F17" s="18">
        <v>7</v>
      </c>
      <c r="G17" s="18">
        <v>7</v>
      </c>
      <c r="H17" s="18">
        <v>8</v>
      </c>
      <c r="I17" s="18">
        <v>8</v>
      </c>
      <c r="J17" s="18">
        <v>9</v>
      </c>
      <c r="K17" s="18">
        <v>10</v>
      </c>
      <c r="L17" s="18">
        <v>7</v>
      </c>
      <c r="M17" s="19">
        <f t="shared" si="0"/>
        <v>74</v>
      </c>
    </row>
    <row r="18" spans="1:13" x14ac:dyDescent="0.25">
      <c r="A18" s="17" t="str">
        <f>[1]Shooters!B8</f>
        <v>Andy Weaver</v>
      </c>
      <c r="B18" s="16">
        <v>5</v>
      </c>
      <c r="C18" s="18">
        <v>4</v>
      </c>
      <c r="D18" s="18">
        <v>9</v>
      </c>
      <c r="E18" s="18">
        <v>4</v>
      </c>
      <c r="F18" s="18">
        <v>8</v>
      </c>
      <c r="G18" s="18">
        <v>7</v>
      </c>
      <c r="H18" s="18">
        <v>8</v>
      </c>
      <c r="I18" s="18">
        <v>9</v>
      </c>
      <c r="J18" s="18">
        <v>8</v>
      </c>
      <c r="K18" s="18">
        <v>9</v>
      </c>
      <c r="L18" s="18">
        <v>8</v>
      </c>
      <c r="M18" s="19">
        <f t="shared" si="0"/>
        <v>74</v>
      </c>
    </row>
    <row r="19" spans="1:13" x14ac:dyDescent="0.25">
      <c r="A19" s="17" t="s">
        <v>4</v>
      </c>
      <c r="B19" s="16">
        <v>6</v>
      </c>
      <c r="C19" s="18">
        <v>6</v>
      </c>
      <c r="D19" s="18">
        <v>8</v>
      </c>
      <c r="E19" s="18">
        <v>6</v>
      </c>
      <c r="F19" s="18">
        <v>10</v>
      </c>
      <c r="G19" s="18">
        <v>9</v>
      </c>
      <c r="H19" s="18">
        <v>5</v>
      </c>
      <c r="I19" s="18">
        <v>9</v>
      </c>
      <c r="J19" s="18">
        <v>7</v>
      </c>
      <c r="K19" s="18">
        <v>7</v>
      </c>
      <c r="L19" s="18">
        <v>7</v>
      </c>
      <c r="M19" s="19">
        <f t="shared" si="0"/>
        <v>74</v>
      </c>
    </row>
    <row r="20" spans="1:13" x14ac:dyDescent="0.25">
      <c r="A20" s="17" t="s">
        <v>324</v>
      </c>
      <c r="B20" s="16">
        <v>7</v>
      </c>
      <c r="C20" s="18">
        <v>5</v>
      </c>
      <c r="D20" s="18">
        <v>6</v>
      </c>
      <c r="E20" s="18">
        <v>8</v>
      </c>
      <c r="F20" s="18">
        <v>4</v>
      </c>
      <c r="G20" s="18">
        <v>6</v>
      </c>
      <c r="H20" s="18">
        <v>10</v>
      </c>
      <c r="I20" s="18">
        <v>8</v>
      </c>
      <c r="J20" s="18">
        <v>9</v>
      </c>
      <c r="K20" s="18">
        <v>8</v>
      </c>
      <c r="L20" s="18">
        <v>9</v>
      </c>
      <c r="M20" s="19">
        <f t="shared" si="0"/>
        <v>73</v>
      </c>
    </row>
    <row r="21" spans="1:13" x14ac:dyDescent="0.25">
      <c r="A21" s="17" t="s">
        <v>17</v>
      </c>
      <c r="B21" s="16">
        <v>7</v>
      </c>
      <c r="C21" s="18">
        <v>9</v>
      </c>
      <c r="D21" s="18">
        <v>7</v>
      </c>
      <c r="E21" s="18">
        <v>3</v>
      </c>
      <c r="F21" s="18">
        <v>5</v>
      </c>
      <c r="G21" s="18">
        <v>5</v>
      </c>
      <c r="H21" s="18">
        <v>10</v>
      </c>
      <c r="I21" s="18">
        <v>7</v>
      </c>
      <c r="J21" s="18">
        <v>8</v>
      </c>
      <c r="K21" s="18">
        <v>10</v>
      </c>
      <c r="L21" s="18">
        <v>7</v>
      </c>
      <c r="M21" s="19">
        <f t="shared" si="0"/>
        <v>71</v>
      </c>
    </row>
    <row r="22" spans="1:13" x14ac:dyDescent="0.25">
      <c r="A22" s="17" t="s">
        <v>80</v>
      </c>
      <c r="B22" s="16">
        <v>8</v>
      </c>
      <c r="C22" s="18">
        <v>5</v>
      </c>
      <c r="D22" s="18">
        <v>8</v>
      </c>
      <c r="E22" s="18">
        <v>2</v>
      </c>
      <c r="F22" s="18">
        <v>8</v>
      </c>
      <c r="G22" s="18">
        <v>5</v>
      </c>
      <c r="H22" s="18">
        <v>9</v>
      </c>
      <c r="I22" s="18">
        <v>8</v>
      </c>
      <c r="J22" s="18">
        <v>9</v>
      </c>
      <c r="K22" s="18">
        <v>8</v>
      </c>
      <c r="L22" s="18">
        <v>9</v>
      </c>
      <c r="M22" s="19">
        <f t="shared" si="0"/>
        <v>71</v>
      </c>
    </row>
    <row r="23" spans="1:13" x14ac:dyDescent="0.25">
      <c r="A23" s="17" t="s">
        <v>323</v>
      </c>
      <c r="B23" s="16">
        <v>10</v>
      </c>
      <c r="C23" s="18">
        <v>7</v>
      </c>
      <c r="D23" s="18">
        <v>10</v>
      </c>
      <c r="E23" s="18">
        <v>2</v>
      </c>
      <c r="F23" s="18">
        <v>4</v>
      </c>
      <c r="G23" s="18">
        <v>8</v>
      </c>
      <c r="H23" s="18">
        <v>9</v>
      </c>
      <c r="I23" s="18">
        <v>9</v>
      </c>
      <c r="J23" s="18">
        <v>10</v>
      </c>
      <c r="K23" s="18">
        <v>7</v>
      </c>
      <c r="L23" s="18">
        <v>5</v>
      </c>
      <c r="M23" s="19">
        <f t="shared" si="0"/>
        <v>71</v>
      </c>
    </row>
    <row r="24" spans="1:13" x14ac:dyDescent="0.25">
      <c r="A24" s="17" t="s">
        <v>48</v>
      </c>
      <c r="B24" s="16">
        <v>2</v>
      </c>
      <c r="C24" s="18">
        <v>8</v>
      </c>
      <c r="D24" s="18">
        <v>3</v>
      </c>
      <c r="E24" s="18">
        <v>6</v>
      </c>
      <c r="F24" s="18">
        <v>7</v>
      </c>
      <c r="G24" s="18">
        <v>9</v>
      </c>
      <c r="H24" s="18">
        <v>5</v>
      </c>
      <c r="I24" s="18">
        <v>6</v>
      </c>
      <c r="J24" s="18">
        <v>7</v>
      </c>
      <c r="K24" s="18">
        <v>10</v>
      </c>
      <c r="L24" s="18">
        <v>10</v>
      </c>
      <c r="M24" s="19">
        <f t="shared" si="0"/>
        <v>71</v>
      </c>
    </row>
    <row r="25" spans="1:13" x14ac:dyDescent="0.25">
      <c r="A25" s="17" t="s">
        <v>9</v>
      </c>
      <c r="B25" s="16">
        <v>2</v>
      </c>
      <c r="C25" s="18">
        <v>2</v>
      </c>
      <c r="D25" s="18">
        <v>9</v>
      </c>
      <c r="E25" s="18">
        <v>3</v>
      </c>
      <c r="F25" s="18">
        <v>5</v>
      </c>
      <c r="G25" s="18">
        <v>7</v>
      </c>
      <c r="H25" s="18">
        <v>9</v>
      </c>
      <c r="I25" s="18">
        <v>10</v>
      </c>
      <c r="J25" s="18">
        <v>7</v>
      </c>
      <c r="K25" s="18">
        <v>9</v>
      </c>
      <c r="L25" s="18">
        <v>9</v>
      </c>
      <c r="M25" s="19">
        <f t="shared" si="0"/>
        <v>70</v>
      </c>
    </row>
    <row r="26" spans="1:13" x14ac:dyDescent="0.25">
      <c r="A26" s="17" t="s">
        <v>322</v>
      </c>
      <c r="B26" s="16">
        <v>11</v>
      </c>
      <c r="C26" s="18">
        <v>2</v>
      </c>
      <c r="D26" s="18">
        <v>6</v>
      </c>
      <c r="E26" s="18">
        <v>5</v>
      </c>
      <c r="F26" s="18">
        <v>8</v>
      </c>
      <c r="G26" s="18">
        <v>7</v>
      </c>
      <c r="H26" s="18">
        <v>7</v>
      </c>
      <c r="I26" s="18">
        <v>9</v>
      </c>
      <c r="J26" s="18">
        <v>8</v>
      </c>
      <c r="K26" s="18">
        <v>9</v>
      </c>
      <c r="L26" s="18">
        <v>9</v>
      </c>
      <c r="M26" s="19">
        <f t="shared" si="0"/>
        <v>70</v>
      </c>
    </row>
    <row r="27" spans="1:13" x14ac:dyDescent="0.25">
      <c r="A27" s="17" t="s">
        <v>82</v>
      </c>
      <c r="B27" s="16">
        <v>11</v>
      </c>
      <c r="C27" s="18">
        <v>4</v>
      </c>
      <c r="D27" s="18">
        <v>5</v>
      </c>
      <c r="E27" s="18">
        <v>5</v>
      </c>
      <c r="F27" s="18">
        <v>6</v>
      </c>
      <c r="G27" s="18">
        <v>8</v>
      </c>
      <c r="H27" s="18">
        <v>8</v>
      </c>
      <c r="I27" s="18">
        <v>9</v>
      </c>
      <c r="J27" s="18">
        <v>9</v>
      </c>
      <c r="K27" s="18">
        <v>9</v>
      </c>
      <c r="L27" s="18">
        <v>7</v>
      </c>
      <c r="M27" s="19">
        <f t="shared" si="0"/>
        <v>70</v>
      </c>
    </row>
    <row r="28" spans="1:13" x14ac:dyDescent="0.25">
      <c r="A28" s="17" t="s">
        <v>78</v>
      </c>
      <c r="B28" s="16">
        <v>11</v>
      </c>
      <c r="C28" s="18">
        <v>9</v>
      </c>
      <c r="D28" s="18">
        <v>7</v>
      </c>
      <c r="E28" s="18">
        <v>3</v>
      </c>
      <c r="F28" s="18">
        <v>4</v>
      </c>
      <c r="G28" s="18">
        <v>5</v>
      </c>
      <c r="H28" s="18">
        <v>9</v>
      </c>
      <c r="I28" s="18">
        <v>9</v>
      </c>
      <c r="J28" s="18">
        <v>7</v>
      </c>
      <c r="K28" s="18">
        <v>9</v>
      </c>
      <c r="L28" s="18">
        <v>6</v>
      </c>
      <c r="M28" s="19">
        <f t="shared" si="0"/>
        <v>68</v>
      </c>
    </row>
    <row r="29" spans="1:13" x14ac:dyDescent="0.25">
      <c r="A29" s="17" t="s">
        <v>129</v>
      </c>
      <c r="B29" s="16">
        <v>4</v>
      </c>
      <c r="C29" s="18">
        <v>9</v>
      </c>
      <c r="D29" s="18">
        <v>7</v>
      </c>
      <c r="E29" s="18">
        <v>3</v>
      </c>
      <c r="F29" s="18">
        <v>2</v>
      </c>
      <c r="G29" s="18">
        <v>6</v>
      </c>
      <c r="H29" s="18">
        <v>10</v>
      </c>
      <c r="I29" s="18">
        <v>8</v>
      </c>
      <c r="J29" s="18">
        <v>7</v>
      </c>
      <c r="K29" s="18">
        <v>9</v>
      </c>
      <c r="L29" s="18">
        <v>7</v>
      </c>
      <c r="M29" s="19">
        <f t="shared" si="0"/>
        <v>68</v>
      </c>
    </row>
    <row r="30" spans="1:13" x14ac:dyDescent="0.25">
      <c r="A30" s="17" t="s">
        <v>326</v>
      </c>
      <c r="B30" s="16">
        <v>8</v>
      </c>
      <c r="C30" s="18">
        <v>6</v>
      </c>
      <c r="D30" s="18">
        <v>8</v>
      </c>
      <c r="E30" s="18">
        <v>6</v>
      </c>
      <c r="F30" s="18">
        <v>5</v>
      </c>
      <c r="G30" s="18">
        <v>2</v>
      </c>
      <c r="H30" s="18">
        <v>10</v>
      </c>
      <c r="I30" s="18">
        <v>9</v>
      </c>
      <c r="J30" s="18">
        <v>9</v>
      </c>
      <c r="K30" s="18">
        <v>7</v>
      </c>
      <c r="L30" s="18">
        <v>5</v>
      </c>
      <c r="M30" s="19">
        <f t="shared" si="0"/>
        <v>67</v>
      </c>
    </row>
    <row r="31" spans="1:13" x14ac:dyDescent="0.25">
      <c r="A31" s="17" t="s">
        <v>125</v>
      </c>
      <c r="B31" s="16">
        <v>6</v>
      </c>
      <c r="C31" s="18">
        <v>5</v>
      </c>
      <c r="D31" s="18">
        <v>10</v>
      </c>
      <c r="E31" s="18">
        <v>6</v>
      </c>
      <c r="F31" s="18">
        <v>3</v>
      </c>
      <c r="G31" s="18">
        <v>6</v>
      </c>
      <c r="H31" s="18">
        <v>8</v>
      </c>
      <c r="I31" s="18">
        <v>6</v>
      </c>
      <c r="J31" s="18">
        <v>9</v>
      </c>
      <c r="K31" s="18">
        <v>9</v>
      </c>
      <c r="L31" s="18">
        <v>5</v>
      </c>
      <c r="M31" s="19">
        <f t="shared" si="0"/>
        <v>67</v>
      </c>
    </row>
    <row r="32" spans="1:13" x14ac:dyDescent="0.25">
      <c r="A32" s="17" t="s">
        <v>120</v>
      </c>
      <c r="B32" s="16">
        <v>5</v>
      </c>
      <c r="C32" s="18">
        <v>6</v>
      </c>
      <c r="D32" s="18">
        <v>8</v>
      </c>
      <c r="E32" s="18">
        <v>6</v>
      </c>
      <c r="F32" s="18">
        <v>4</v>
      </c>
      <c r="G32" s="18">
        <v>7</v>
      </c>
      <c r="H32" s="18">
        <v>8</v>
      </c>
      <c r="I32" s="18">
        <v>5</v>
      </c>
      <c r="J32" s="18">
        <v>10</v>
      </c>
      <c r="K32" s="18">
        <v>10</v>
      </c>
      <c r="L32" s="18">
        <v>3</v>
      </c>
      <c r="M32" s="19">
        <f t="shared" si="0"/>
        <v>67</v>
      </c>
    </row>
    <row r="33" spans="1:13" x14ac:dyDescent="0.25">
      <c r="A33" s="17" t="s">
        <v>121</v>
      </c>
      <c r="B33" s="16">
        <v>10</v>
      </c>
      <c r="C33" s="18">
        <v>6</v>
      </c>
      <c r="D33" s="18">
        <v>5</v>
      </c>
      <c r="E33" s="18">
        <v>4</v>
      </c>
      <c r="F33" s="18">
        <v>4</v>
      </c>
      <c r="G33" s="18">
        <v>4</v>
      </c>
      <c r="H33" s="18">
        <v>8</v>
      </c>
      <c r="I33" s="18">
        <v>9</v>
      </c>
      <c r="J33" s="18">
        <v>9</v>
      </c>
      <c r="K33" s="18">
        <v>10</v>
      </c>
      <c r="L33" s="18">
        <v>7</v>
      </c>
      <c r="M33" s="19">
        <f t="shared" si="0"/>
        <v>66</v>
      </c>
    </row>
    <row r="34" spans="1:13" x14ac:dyDescent="0.25">
      <c r="A34" s="17" t="s">
        <v>22</v>
      </c>
      <c r="B34" s="16">
        <v>3</v>
      </c>
      <c r="C34" s="18">
        <v>3</v>
      </c>
      <c r="D34" s="18">
        <v>5</v>
      </c>
      <c r="E34" s="18">
        <v>6</v>
      </c>
      <c r="F34" s="18">
        <v>7</v>
      </c>
      <c r="G34" s="18">
        <v>5</v>
      </c>
      <c r="H34" s="18">
        <v>10</v>
      </c>
      <c r="I34" s="18">
        <v>8</v>
      </c>
      <c r="J34" s="18">
        <v>9</v>
      </c>
      <c r="K34" s="18">
        <v>9</v>
      </c>
      <c r="L34" s="18">
        <v>2</v>
      </c>
      <c r="M34" s="19">
        <f t="shared" si="0"/>
        <v>64</v>
      </c>
    </row>
    <row r="35" spans="1:13" x14ac:dyDescent="0.25">
      <c r="A35" s="17" t="s">
        <v>116</v>
      </c>
      <c r="B35" s="16">
        <v>8</v>
      </c>
      <c r="C35" s="18">
        <v>6</v>
      </c>
      <c r="D35" s="18">
        <v>7</v>
      </c>
      <c r="E35" s="18">
        <v>2</v>
      </c>
      <c r="F35" s="18">
        <v>8</v>
      </c>
      <c r="G35" s="18">
        <v>8</v>
      </c>
      <c r="H35" s="18">
        <v>7</v>
      </c>
      <c r="I35" s="18">
        <v>6</v>
      </c>
      <c r="J35" s="18">
        <v>5</v>
      </c>
      <c r="K35" s="18">
        <v>8</v>
      </c>
      <c r="L35" s="18">
        <v>6</v>
      </c>
      <c r="M35" s="19">
        <f t="shared" si="0"/>
        <v>63</v>
      </c>
    </row>
    <row r="36" spans="1:13" x14ac:dyDescent="0.25">
      <c r="A36" s="17" t="s">
        <v>92</v>
      </c>
      <c r="B36" s="16">
        <v>4</v>
      </c>
      <c r="C36" s="18">
        <v>5</v>
      </c>
      <c r="D36" s="18">
        <v>7</v>
      </c>
      <c r="E36" s="18">
        <v>4</v>
      </c>
      <c r="F36" s="18">
        <v>6</v>
      </c>
      <c r="G36" s="18">
        <v>5</v>
      </c>
      <c r="H36" s="18">
        <v>9</v>
      </c>
      <c r="I36" s="18">
        <v>5</v>
      </c>
      <c r="J36" s="18">
        <v>6</v>
      </c>
      <c r="K36" s="18">
        <v>10</v>
      </c>
      <c r="L36" s="18">
        <v>6</v>
      </c>
      <c r="M36" s="19">
        <f t="shared" si="0"/>
        <v>63</v>
      </c>
    </row>
    <row r="37" spans="1:13" x14ac:dyDescent="0.25">
      <c r="A37" s="17" t="s">
        <v>102</v>
      </c>
      <c r="B37" s="16">
        <v>12</v>
      </c>
      <c r="C37" s="18">
        <v>8</v>
      </c>
      <c r="D37" s="18">
        <v>2</v>
      </c>
      <c r="E37" s="18">
        <v>3</v>
      </c>
      <c r="F37" s="18">
        <v>7</v>
      </c>
      <c r="G37" s="18">
        <v>6</v>
      </c>
      <c r="H37" s="18">
        <v>8</v>
      </c>
      <c r="I37" s="18">
        <v>6</v>
      </c>
      <c r="J37" s="18">
        <v>8</v>
      </c>
      <c r="K37" s="18">
        <v>8</v>
      </c>
      <c r="L37" s="18">
        <v>5</v>
      </c>
      <c r="M37" s="19">
        <f t="shared" si="0"/>
        <v>61</v>
      </c>
    </row>
    <row r="38" spans="1:13" x14ac:dyDescent="0.25">
      <c r="A38" s="17" t="s">
        <v>52</v>
      </c>
      <c r="B38" s="16">
        <v>7</v>
      </c>
      <c r="C38" s="18">
        <v>6</v>
      </c>
      <c r="D38" s="18">
        <v>7</v>
      </c>
      <c r="E38" s="18">
        <v>2</v>
      </c>
      <c r="F38" s="18">
        <v>5</v>
      </c>
      <c r="G38" s="18">
        <v>6</v>
      </c>
      <c r="H38" s="18">
        <v>5</v>
      </c>
      <c r="I38" s="18">
        <v>7</v>
      </c>
      <c r="J38" s="18">
        <v>9</v>
      </c>
      <c r="K38" s="18">
        <v>8</v>
      </c>
      <c r="L38" s="18">
        <v>4</v>
      </c>
      <c r="M38" s="19">
        <f t="shared" si="0"/>
        <v>59</v>
      </c>
    </row>
    <row r="39" spans="1:13" x14ac:dyDescent="0.25">
      <c r="A39" s="17" t="s">
        <v>319</v>
      </c>
      <c r="B39" s="16">
        <v>1</v>
      </c>
      <c r="C39" s="18">
        <v>6</v>
      </c>
      <c r="D39" s="18">
        <v>7</v>
      </c>
      <c r="E39" s="18">
        <v>4</v>
      </c>
      <c r="F39" s="18">
        <v>4</v>
      </c>
      <c r="G39" s="18">
        <v>3</v>
      </c>
      <c r="H39" s="18">
        <v>9</v>
      </c>
      <c r="I39" s="18">
        <v>5</v>
      </c>
      <c r="J39" s="18">
        <v>5</v>
      </c>
      <c r="K39" s="18">
        <v>9</v>
      </c>
      <c r="L39" s="18">
        <v>4</v>
      </c>
      <c r="M39" s="19">
        <f t="shared" si="0"/>
        <v>56</v>
      </c>
    </row>
    <row r="40" spans="1:13" x14ac:dyDescent="0.25">
      <c r="A40" s="17" t="s">
        <v>94</v>
      </c>
      <c r="B40" s="16">
        <v>2</v>
      </c>
      <c r="C40" s="18">
        <v>1</v>
      </c>
      <c r="D40" s="18">
        <v>6</v>
      </c>
      <c r="E40" s="18">
        <v>3</v>
      </c>
      <c r="F40" s="18">
        <v>4</v>
      </c>
      <c r="G40" s="18">
        <v>5</v>
      </c>
      <c r="H40" s="18">
        <v>8</v>
      </c>
      <c r="I40" s="18">
        <v>6</v>
      </c>
      <c r="J40" s="18">
        <v>8</v>
      </c>
      <c r="K40" s="18">
        <v>6</v>
      </c>
      <c r="L40" s="18">
        <v>7</v>
      </c>
      <c r="M40" s="19">
        <f t="shared" si="0"/>
        <v>54</v>
      </c>
    </row>
    <row r="41" spans="1:13" x14ac:dyDescent="0.25">
      <c r="A41" s="17" t="s">
        <v>100</v>
      </c>
      <c r="B41" s="16">
        <v>2</v>
      </c>
      <c r="C41" s="18">
        <v>6</v>
      </c>
      <c r="D41" s="18">
        <v>0</v>
      </c>
      <c r="E41" s="18">
        <v>4</v>
      </c>
      <c r="F41" s="18">
        <v>1</v>
      </c>
      <c r="G41" s="18">
        <v>6</v>
      </c>
      <c r="H41" s="18">
        <v>9</v>
      </c>
      <c r="I41" s="18">
        <v>5</v>
      </c>
      <c r="J41" s="18">
        <v>6</v>
      </c>
      <c r="K41" s="18">
        <v>10</v>
      </c>
      <c r="L41" s="18">
        <v>4</v>
      </c>
      <c r="M41" s="19">
        <f t="shared" si="0"/>
        <v>51</v>
      </c>
    </row>
    <row r="42" spans="1:13" x14ac:dyDescent="0.25">
      <c r="A42" s="17" t="s">
        <v>117</v>
      </c>
      <c r="B42" s="16">
        <v>5</v>
      </c>
      <c r="C42" s="18">
        <v>4</v>
      </c>
      <c r="D42" s="18">
        <v>5</v>
      </c>
      <c r="E42" s="18">
        <v>2</v>
      </c>
      <c r="F42" s="18">
        <v>3</v>
      </c>
      <c r="G42" s="18">
        <v>3</v>
      </c>
      <c r="H42" s="18">
        <v>7</v>
      </c>
      <c r="I42" s="18">
        <v>5</v>
      </c>
      <c r="J42" s="18">
        <v>8</v>
      </c>
      <c r="K42" s="18">
        <v>9</v>
      </c>
      <c r="L42" s="18">
        <v>3</v>
      </c>
      <c r="M42" s="19">
        <f t="shared" si="0"/>
        <v>49</v>
      </c>
    </row>
    <row r="43" spans="1:13" x14ac:dyDescent="0.25">
      <c r="A43" s="17" t="s">
        <v>325</v>
      </c>
      <c r="B43" s="16">
        <v>9</v>
      </c>
      <c r="C43" s="18">
        <v>2</v>
      </c>
      <c r="D43" s="18">
        <v>4</v>
      </c>
      <c r="E43" s="18">
        <v>3</v>
      </c>
      <c r="F43" s="18">
        <v>5</v>
      </c>
      <c r="G43" s="18">
        <v>1</v>
      </c>
      <c r="H43" s="18">
        <v>8</v>
      </c>
      <c r="I43" s="18">
        <v>3</v>
      </c>
      <c r="J43" s="18">
        <v>9</v>
      </c>
      <c r="K43" s="18">
        <v>9</v>
      </c>
      <c r="L43" s="18">
        <v>3</v>
      </c>
      <c r="M43" s="19">
        <f t="shared" si="0"/>
        <v>47</v>
      </c>
    </row>
    <row r="44" spans="1:13" x14ac:dyDescent="0.25">
      <c r="A44" s="17" t="s">
        <v>16</v>
      </c>
      <c r="B44" s="16">
        <v>3</v>
      </c>
      <c r="C44" s="18">
        <v>4</v>
      </c>
      <c r="D44" s="18">
        <v>3</v>
      </c>
      <c r="E44" s="18">
        <v>6</v>
      </c>
      <c r="F44" s="18">
        <v>5</v>
      </c>
      <c r="G44" s="18">
        <v>4</v>
      </c>
      <c r="H44" s="18">
        <v>5</v>
      </c>
      <c r="I44" s="18">
        <v>2</v>
      </c>
      <c r="J44" s="18">
        <v>4</v>
      </c>
      <c r="K44" s="18">
        <v>6</v>
      </c>
      <c r="L44" s="18">
        <v>5</v>
      </c>
      <c r="M44" s="19">
        <f t="shared" si="0"/>
        <v>44</v>
      </c>
    </row>
    <row r="45" spans="1:13" x14ac:dyDescent="0.25">
      <c r="A45" s="17" t="s">
        <v>21</v>
      </c>
      <c r="B45" s="16">
        <v>1</v>
      </c>
      <c r="C45" s="18">
        <v>7</v>
      </c>
      <c r="D45" s="18">
        <v>5</v>
      </c>
      <c r="E45" s="18">
        <v>2</v>
      </c>
      <c r="F45" s="18">
        <v>2</v>
      </c>
      <c r="G45" s="18">
        <v>3</v>
      </c>
      <c r="H45" s="18">
        <v>6</v>
      </c>
      <c r="I45" s="18">
        <v>5</v>
      </c>
      <c r="J45" s="18">
        <v>7</v>
      </c>
      <c r="K45" s="18">
        <v>5</v>
      </c>
      <c r="L45" s="18">
        <v>1</v>
      </c>
      <c r="M45" s="19">
        <f t="shared" si="0"/>
        <v>43</v>
      </c>
    </row>
    <row r="46" spans="1:13" x14ac:dyDescent="0.25">
      <c r="A46" s="17" t="s">
        <v>321</v>
      </c>
      <c r="B46" s="16">
        <v>11</v>
      </c>
      <c r="C46" s="18">
        <v>2</v>
      </c>
      <c r="D46" s="18">
        <v>2</v>
      </c>
      <c r="E46" s="18">
        <v>3</v>
      </c>
      <c r="F46" s="18">
        <v>5</v>
      </c>
      <c r="G46" s="18">
        <v>2</v>
      </c>
      <c r="H46" s="18">
        <v>8</v>
      </c>
      <c r="I46" s="18">
        <v>4</v>
      </c>
      <c r="J46" s="18">
        <v>4</v>
      </c>
      <c r="K46" s="18">
        <v>9</v>
      </c>
      <c r="L46" s="18">
        <v>2</v>
      </c>
      <c r="M46" s="19">
        <f t="shared" si="0"/>
        <v>41</v>
      </c>
    </row>
    <row r="47" spans="1:13" x14ac:dyDescent="0.25">
      <c r="A47" s="17" t="s">
        <v>118</v>
      </c>
      <c r="B47" s="16">
        <v>7</v>
      </c>
      <c r="C47" s="18">
        <v>4</v>
      </c>
      <c r="D47" s="18">
        <v>3</v>
      </c>
      <c r="E47" s="18">
        <v>3</v>
      </c>
      <c r="F47" s="18">
        <v>2</v>
      </c>
      <c r="G47" s="18">
        <v>5</v>
      </c>
      <c r="H47" s="18">
        <v>7</v>
      </c>
      <c r="I47" s="18">
        <v>2</v>
      </c>
      <c r="J47" s="18">
        <v>4</v>
      </c>
      <c r="K47" s="18">
        <v>4</v>
      </c>
      <c r="L47" s="18">
        <v>4</v>
      </c>
      <c r="M47" s="19">
        <f t="shared" si="0"/>
        <v>38</v>
      </c>
    </row>
    <row r="48" spans="1:13" x14ac:dyDescent="0.25">
      <c r="A48" s="17" t="s">
        <v>320</v>
      </c>
      <c r="B48" s="16">
        <v>1</v>
      </c>
      <c r="C48" s="18">
        <v>4</v>
      </c>
      <c r="D48" s="18">
        <v>4</v>
      </c>
      <c r="E48" s="18">
        <v>6</v>
      </c>
      <c r="F48" s="18">
        <v>0</v>
      </c>
      <c r="G48" s="18">
        <v>0</v>
      </c>
      <c r="H48" s="18">
        <v>9</v>
      </c>
      <c r="I48" s="18">
        <v>2</v>
      </c>
      <c r="J48" s="18">
        <v>5</v>
      </c>
      <c r="K48" s="18">
        <v>5</v>
      </c>
      <c r="L48" s="18">
        <v>3</v>
      </c>
      <c r="M48" s="19">
        <f t="shared" si="0"/>
        <v>38</v>
      </c>
    </row>
    <row r="49" spans="1:13" x14ac:dyDescent="0.25">
      <c r="A49" s="17" t="s">
        <v>162</v>
      </c>
      <c r="B49" s="16">
        <v>8</v>
      </c>
      <c r="C49" s="18">
        <v>4</v>
      </c>
      <c r="D49" s="18">
        <v>4</v>
      </c>
      <c r="E49" s="18">
        <v>1</v>
      </c>
      <c r="F49" s="18">
        <v>3</v>
      </c>
      <c r="G49" s="18">
        <v>2</v>
      </c>
      <c r="H49" s="18">
        <v>5</v>
      </c>
      <c r="I49" s="18">
        <v>4</v>
      </c>
      <c r="J49" s="18">
        <v>5</v>
      </c>
      <c r="K49" s="18">
        <v>3</v>
      </c>
      <c r="L49" s="18">
        <v>2</v>
      </c>
      <c r="M49" s="19">
        <f t="shared" si="0"/>
        <v>33</v>
      </c>
    </row>
    <row r="50" spans="1:13" x14ac:dyDescent="0.25">
      <c r="A50" s="17" t="s">
        <v>107</v>
      </c>
      <c r="B50" s="16">
        <v>12</v>
      </c>
      <c r="C50" s="18">
        <v>1</v>
      </c>
      <c r="D50" s="18">
        <v>0</v>
      </c>
      <c r="E50" s="18">
        <v>2</v>
      </c>
      <c r="F50" s="18">
        <v>3</v>
      </c>
      <c r="G50" s="18">
        <v>7</v>
      </c>
      <c r="H50" s="18">
        <v>2</v>
      </c>
      <c r="I50" s="18">
        <v>3</v>
      </c>
      <c r="J50" s="18">
        <v>8</v>
      </c>
      <c r="K50" s="18">
        <v>3</v>
      </c>
      <c r="L50" s="18">
        <v>4</v>
      </c>
      <c r="M50" s="19">
        <f t="shared" si="0"/>
        <v>33</v>
      </c>
    </row>
    <row r="51" spans="1:13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3" x14ac:dyDescent="0.25">
      <c r="C53" s="18"/>
      <c r="D53" s="18"/>
      <c r="F53" s="18"/>
      <c r="G53" s="18"/>
      <c r="H53" s="18"/>
      <c r="I53" s="18"/>
      <c r="J53" s="18"/>
      <c r="K53" s="18"/>
      <c r="L53" s="18"/>
    </row>
    <row r="55" spans="1:13" s="22" customFormat="1" x14ac:dyDescent="0.25">
      <c r="A55" s="20" t="s">
        <v>6</v>
      </c>
      <c r="B55" s="19"/>
      <c r="C55" s="21">
        <f>AVERAGE(C3:C52)</f>
        <v>5.895833333333333</v>
      </c>
      <c r="D55" s="21">
        <f t="shared" ref="D55:M55" si="1">AVERAGE(D3:D52)</f>
        <v>6.416666666666667</v>
      </c>
      <c r="E55" s="21">
        <f>AVERAGE(E3:E52)</f>
        <v>4.604166666666667</v>
      </c>
      <c r="F55" s="21">
        <f t="shared" si="1"/>
        <v>5.3125</v>
      </c>
      <c r="G55" s="21">
        <f t="shared" si="1"/>
        <v>6.104166666666667</v>
      </c>
      <c r="H55" s="21">
        <f t="shared" si="1"/>
        <v>8.125</v>
      </c>
      <c r="I55" s="21">
        <f t="shared" si="1"/>
        <v>6.979166666666667</v>
      </c>
      <c r="J55" s="21">
        <f t="shared" si="1"/>
        <v>7.875</v>
      </c>
      <c r="K55" s="21">
        <f t="shared" si="1"/>
        <v>8.4166666666666661</v>
      </c>
      <c r="L55" s="21">
        <f t="shared" si="1"/>
        <v>6.3125</v>
      </c>
      <c r="M55" s="21">
        <f t="shared" si="1"/>
        <v>66.041666666666671</v>
      </c>
    </row>
    <row r="58" spans="1:13" x14ac:dyDescent="0.2">
      <c r="A58" s="23" t="s">
        <v>40</v>
      </c>
      <c r="B58" s="24" t="s">
        <v>7</v>
      </c>
      <c r="C58" s="25" t="s">
        <v>79</v>
      </c>
      <c r="D58" s="26"/>
    </row>
    <row r="59" spans="1:13" x14ac:dyDescent="0.2">
      <c r="A59" s="27">
        <v>1</v>
      </c>
      <c r="B59" s="28" t="s">
        <v>3</v>
      </c>
      <c r="C59" s="29">
        <f t="shared" ref="C59:C70" si="2">SUMIF($B$3:$B$52,A59,$M$3:$M$52)</f>
        <v>218</v>
      </c>
      <c r="D59" s="30"/>
    </row>
    <row r="60" spans="1:13" x14ac:dyDescent="0.2">
      <c r="A60" s="27">
        <v>2</v>
      </c>
      <c r="B60" s="28" t="s">
        <v>9</v>
      </c>
      <c r="C60" s="29">
        <f t="shared" si="2"/>
        <v>246</v>
      </c>
      <c r="D60" s="30"/>
    </row>
    <row r="61" spans="1:13" x14ac:dyDescent="0.2">
      <c r="A61" s="27">
        <v>3</v>
      </c>
      <c r="B61" s="28" t="s">
        <v>12</v>
      </c>
      <c r="C61" s="29">
        <f t="shared" si="2"/>
        <v>279</v>
      </c>
      <c r="D61" s="30"/>
    </row>
    <row r="62" spans="1:13" x14ac:dyDescent="0.2">
      <c r="A62" s="27">
        <v>4</v>
      </c>
      <c r="B62" s="28" t="s">
        <v>0</v>
      </c>
      <c r="C62" s="29">
        <f t="shared" si="2"/>
        <v>297</v>
      </c>
      <c r="D62" s="30"/>
    </row>
    <row r="63" spans="1:13" x14ac:dyDescent="0.2">
      <c r="A63" s="27">
        <v>5</v>
      </c>
      <c r="B63" s="28" t="s">
        <v>54</v>
      </c>
      <c r="C63" s="29">
        <f t="shared" si="2"/>
        <v>266</v>
      </c>
      <c r="D63" s="30"/>
    </row>
    <row r="64" spans="1:13" x14ac:dyDescent="0.2">
      <c r="A64" s="27">
        <v>6</v>
      </c>
      <c r="B64" s="28" t="s">
        <v>4</v>
      </c>
      <c r="C64" s="29">
        <f t="shared" si="2"/>
        <v>301</v>
      </c>
      <c r="D64" s="30"/>
    </row>
    <row r="65" spans="1:4" x14ac:dyDescent="0.2">
      <c r="A65" s="27">
        <v>7</v>
      </c>
      <c r="B65" s="28" t="s">
        <v>17</v>
      </c>
      <c r="C65" s="29">
        <f t="shared" si="2"/>
        <v>241</v>
      </c>
      <c r="D65" s="30"/>
    </row>
    <row r="66" spans="1:4" x14ac:dyDescent="0.2">
      <c r="A66" s="27">
        <v>8</v>
      </c>
      <c r="B66" s="28" t="s">
        <v>80</v>
      </c>
      <c r="C66" s="29">
        <f t="shared" si="2"/>
        <v>234</v>
      </c>
      <c r="D66" s="30"/>
    </row>
    <row r="67" spans="1:4" x14ac:dyDescent="0.2">
      <c r="A67" s="27">
        <v>9</v>
      </c>
      <c r="B67" s="28" t="s">
        <v>81</v>
      </c>
      <c r="C67" s="29">
        <f t="shared" si="2"/>
        <v>283</v>
      </c>
      <c r="D67" s="30"/>
    </row>
    <row r="68" spans="1:4" x14ac:dyDescent="0.2">
      <c r="A68" s="27">
        <v>10</v>
      </c>
      <c r="B68" s="28" t="s">
        <v>49</v>
      </c>
      <c r="C68" s="29">
        <f t="shared" si="2"/>
        <v>297</v>
      </c>
      <c r="D68" s="30"/>
    </row>
    <row r="69" spans="1:4" x14ac:dyDescent="0.2">
      <c r="A69" s="27">
        <v>11</v>
      </c>
      <c r="B69" s="28" t="s">
        <v>82</v>
      </c>
      <c r="C69" s="29">
        <f t="shared" si="2"/>
        <v>249</v>
      </c>
      <c r="D69" s="30"/>
    </row>
    <row r="70" spans="1:4" x14ac:dyDescent="0.2">
      <c r="A70" s="27">
        <v>12</v>
      </c>
      <c r="B70" s="28" t="s">
        <v>83</v>
      </c>
      <c r="C70" s="29">
        <f t="shared" si="2"/>
        <v>259</v>
      </c>
      <c r="D70" s="30"/>
    </row>
  </sheetData>
  <sortState xmlns:xlrd2="http://schemas.microsoft.com/office/spreadsheetml/2017/richdata2" ref="A3:M50">
    <sortCondition descending="1" ref="M3:M50"/>
  </sortState>
  <printOptions horizontalCentered="1"/>
  <pageMargins left="0.5" right="0.5" top="0.5" bottom="0.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0"/>
  <sheetViews>
    <sheetView zoomScaleNormal="10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 activeCell="A2" sqref="A2:A4"/>
    </sheetView>
  </sheetViews>
  <sheetFormatPr defaultRowHeight="12.75" x14ac:dyDescent="0.25"/>
  <cols>
    <col min="1" max="1" width="18.5703125" style="17" bestFit="1" customWidth="1"/>
    <col min="2" max="2" width="5.7109375" style="16" bestFit="1" customWidth="1"/>
    <col min="3" max="12" width="7.28515625" style="16" customWidth="1"/>
    <col min="13" max="13" width="9.140625" style="19"/>
    <col min="14" max="238" width="9.140625" style="9"/>
    <col min="239" max="239" width="6.42578125" style="9" bestFit="1" customWidth="1"/>
    <col min="240" max="240" width="18.5703125" style="9" bestFit="1" customWidth="1"/>
    <col min="241" max="241" width="5.7109375" style="9" bestFit="1" customWidth="1"/>
    <col min="242" max="251" width="7.28515625" style="9" customWidth="1"/>
    <col min="252" max="255" width="9.140625" style="9"/>
    <col min="256" max="256" width="12.28515625" style="9" customWidth="1"/>
    <col min="257" max="257" width="12.28515625" style="9" bestFit="1" customWidth="1"/>
    <col min="258" max="258" width="18.140625" style="9" bestFit="1" customWidth="1"/>
    <col min="259" max="259" width="9.5703125" style="9" customWidth="1"/>
    <col min="260" max="260" width="9.140625" style="9"/>
    <col min="261" max="261" width="10.7109375" style="9" bestFit="1" customWidth="1"/>
    <col min="262" max="262" width="9.140625" style="9"/>
    <col min="263" max="263" width="42" style="9" customWidth="1"/>
    <col min="264" max="264" width="10.140625" style="9" customWidth="1"/>
    <col min="265" max="265" width="9.42578125" style="9" customWidth="1"/>
    <col min="266" max="266" width="6.85546875" style="9" bestFit="1" customWidth="1"/>
    <col min="267" max="494" width="9.140625" style="9"/>
    <col min="495" max="495" width="6.42578125" style="9" bestFit="1" customWidth="1"/>
    <col min="496" max="496" width="18.5703125" style="9" bestFit="1" customWidth="1"/>
    <col min="497" max="497" width="5.7109375" style="9" bestFit="1" customWidth="1"/>
    <col min="498" max="507" width="7.28515625" style="9" customWidth="1"/>
    <col min="508" max="511" width="9.140625" style="9"/>
    <col min="512" max="512" width="12.28515625" style="9" customWidth="1"/>
    <col min="513" max="513" width="12.28515625" style="9" bestFit="1" customWidth="1"/>
    <col min="514" max="514" width="18.140625" style="9" bestFit="1" customWidth="1"/>
    <col min="515" max="515" width="9.5703125" style="9" customWidth="1"/>
    <col min="516" max="516" width="9.140625" style="9"/>
    <col min="517" max="517" width="10.7109375" style="9" bestFit="1" customWidth="1"/>
    <col min="518" max="518" width="9.140625" style="9"/>
    <col min="519" max="519" width="42" style="9" customWidth="1"/>
    <col min="520" max="520" width="10.140625" style="9" customWidth="1"/>
    <col min="521" max="521" width="9.42578125" style="9" customWidth="1"/>
    <col min="522" max="522" width="6.85546875" style="9" bestFit="1" customWidth="1"/>
    <col min="523" max="750" width="9.140625" style="9"/>
    <col min="751" max="751" width="6.42578125" style="9" bestFit="1" customWidth="1"/>
    <col min="752" max="752" width="18.5703125" style="9" bestFit="1" customWidth="1"/>
    <col min="753" max="753" width="5.7109375" style="9" bestFit="1" customWidth="1"/>
    <col min="754" max="763" width="7.28515625" style="9" customWidth="1"/>
    <col min="764" max="767" width="9.140625" style="9"/>
    <col min="768" max="768" width="12.28515625" style="9" customWidth="1"/>
    <col min="769" max="769" width="12.28515625" style="9" bestFit="1" customWidth="1"/>
    <col min="770" max="770" width="18.140625" style="9" bestFit="1" customWidth="1"/>
    <col min="771" max="771" width="9.5703125" style="9" customWidth="1"/>
    <col min="772" max="772" width="9.140625" style="9"/>
    <col min="773" max="773" width="10.7109375" style="9" bestFit="1" customWidth="1"/>
    <col min="774" max="774" width="9.140625" style="9"/>
    <col min="775" max="775" width="42" style="9" customWidth="1"/>
    <col min="776" max="776" width="10.140625" style="9" customWidth="1"/>
    <col min="777" max="777" width="9.42578125" style="9" customWidth="1"/>
    <col min="778" max="778" width="6.85546875" style="9" bestFit="1" customWidth="1"/>
    <col min="779" max="1006" width="9.140625" style="9"/>
    <col min="1007" max="1007" width="6.42578125" style="9" bestFit="1" customWidth="1"/>
    <col min="1008" max="1008" width="18.5703125" style="9" bestFit="1" customWidth="1"/>
    <col min="1009" max="1009" width="5.7109375" style="9" bestFit="1" customWidth="1"/>
    <col min="1010" max="1019" width="7.28515625" style="9" customWidth="1"/>
    <col min="1020" max="1023" width="9.140625" style="9"/>
    <col min="1024" max="1024" width="12.28515625" style="9" customWidth="1"/>
    <col min="1025" max="1025" width="12.28515625" style="9" bestFit="1" customWidth="1"/>
    <col min="1026" max="1026" width="18.140625" style="9" bestFit="1" customWidth="1"/>
    <col min="1027" max="1027" width="9.5703125" style="9" customWidth="1"/>
    <col min="1028" max="1028" width="9.140625" style="9"/>
    <col min="1029" max="1029" width="10.7109375" style="9" bestFit="1" customWidth="1"/>
    <col min="1030" max="1030" width="9.140625" style="9"/>
    <col min="1031" max="1031" width="42" style="9" customWidth="1"/>
    <col min="1032" max="1032" width="10.140625" style="9" customWidth="1"/>
    <col min="1033" max="1033" width="9.42578125" style="9" customWidth="1"/>
    <col min="1034" max="1034" width="6.85546875" style="9" bestFit="1" customWidth="1"/>
    <col min="1035" max="1262" width="9.140625" style="9"/>
    <col min="1263" max="1263" width="6.42578125" style="9" bestFit="1" customWidth="1"/>
    <col min="1264" max="1264" width="18.5703125" style="9" bestFit="1" customWidth="1"/>
    <col min="1265" max="1265" width="5.7109375" style="9" bestFit="1" customWidth="1"/>
    <col min="1266" max="1275" width="7.28515625" style="9" customWidth="1"/>
    <col min="1276" max="1279" width="9.140625" style="9"/>
    <col min="1280" max="1280" width="12.28515625" style="9" customWidth="1"/>
    <col min="1281" max="1281" width="12.28515625" style="9" bestFit="1" customWidth="1"/>
    <col min="1282" max="1282" width="18.140625" style="9" bestFit="1" customWidth="1"/>
    <col min="1283" max="1283" width="9.5703125" style="9" customWidth="1"/>
    <col min="1284" max="1284" width="9.140625" style="9"/>
    <col min="1285" max="1285" width="10.7109375" style="9" bestFit="1" customWidth="1"/>
    <col min="1286" max="1286" width="9.140625" style="9"/>
    <col min="1287" max="1287" width="42" style="9" customWidth="1"/>
    <col min="1288" max="1288" width="10.140625" style="9" customWidth="1"/>
    <col min="1289" max="1289" width="9.42578125" style="9" customWidth="1"/>
    <col min="1290" max="1290" width="6.85546875" style="9" bestFit="1" customWidth="1"/>
    <col min="1291" max="1518" width="9.140625" style="9"/>
    <col min="1519" max="1519" width="6.42578125" style="9" bestFit="1" customWidth="1"/>
    <col min="1520" max="1520" width="18.5703125" style="9" bestFit="1" customWidth="1"/>
    <col min="1521" max="1521" width="5.7109375" style="9" bestFit="1" customWidth="1"/>
    <col min="1522" max="1531" width="7.28515625" style="9" customWidth="1"/>
    <col min="1532" max="1535" width="9.140625" style="9"/>
    <col min="1536" max="1536" width="12.28515625" style="9" customWidth="1"/>
    <col min="1537" max="1537" width="12.28515625" style="9" bestFit="1" customWidth="1"/>
    <col min="1538" max="1538" width="18.140625" style="9" bestFit="1" customWidth="1"/>
    <col min="1539" max="1539" width="9.5703125" style="9" customWidth="1"/>
    <col min="1540" max="1540" width="9.140625" style="9"/>
    <col min="1541" max="1541" width="10.7109375" style="9" bestFit="1" customWidth="1"/>
    <col min="1542" max="1542" width="9.140625" style="9"/>
    <col min="1543" max="1543" width="42" style="9" customWidth="1"/>
    <col min="1544" max="1544" width="10.140625" style="9" customWidth="1"/>
    <col min="1545" max="1545" width="9.42578125" style="9" customWidth="1"/>
    <col min="1546" max="1546" width="6.85546875" style="9" bestFit="1" customWidth="1"/>
    <col min="1547" max="1774" width="9.140625" style="9"/>
    <col min="1775" max="1775" width="6.42578125" style="9" bestFit="1" customWidth="1"/>
    <col min="1776" max="1776" width="18.5703125" style="9" bestFit="1" customWidth="1"/>
    <col min="1777" max="1777" width="5.7109375" style="9" bestFit="1" customWidth="1"/>
    <col min="1778" max="1787" width="7.28515625" style="9" customWidth="1"/>
    <col min="1788" max="1791" width="9.140625" style="9"/>
    <col min="1792" max="1792" width="12.28515625" style="9" customWidth="1"/>
    <col min="1793" max="1793" width="12.28515625" style="9" bestFit="1" customWidth="1"/>
    <col min="1794" max="1794" width="18.140625" style="9" bestFit="1" customWidth="1"/>
    <col min="1795" max="1795" width="9.5703125" style="9" customWidth="1"/>
    <col min="1796" max="1796" width="9.140625" style="9"/>
    <col min="1797" max="1797" width="10.7109375" style="9" bestFit="1" customWidth="1"/>
    <col min="1798" max="1798" width="9.140625" style="9"/>
    <col min="1799" max="1799" width="42" style="9" customWidth="1"/>
    <col min="1800" max="1800" width="10.140625" style="9" customWidth="1"/>
    <col min="1801" max="1801" width="9.42578125" style="9" customWidth="1"/>
    <col min="1802" max="1802" width="6.85546875" style="9" bestFit="1" customWidth="1"/>
    <col min="1803" max="2030" width="9.140625" style="9"/>
    <col min="2031" max="2031" width="6.42578125" style="9" bestFit="1" customWidth="1"/>
    <col min="2032" max="2032" width="18.5703125" style="9" bestFit="1" customWidth="1"/>
    <col min="2033" max="2033" width="5.7109375" style="9" bestFit="1" customWidth="1"/>
    <col min="2034" max="2043" width="7.28515625" style="9" customWidth="1"/>
    <col min="2044" max="2047" width="9.140625" style="9"/>
    <col min="2048" max="2048" width="12.28515625" style="9" customWidth="1"/>
    <col min="2049" max="2049" width="12.28515625" style="9" bestFit="1" customWidth="1"/>
    <col min="2050" max="2050" width="18.140625" style="9" bestFit="1" customWidth="1"/>
    <col min="2051" max="2051" width="9.5703125" style="9" customWidth="1"/>
    <col min="2052" max="2052" width="9.140625" style="9"/>
    <col min="2053" max="2053" width="10.7109375" style="9" bestFit="1" customWidth="1"/>
    <col min="2054" max="2054" width="9.140625" style="9"/>
    <col min="2055" max="2055" width="42" style="9" customWidth="1"/>
    <col min="2056" max="2056" width="10.140625" style="9" customWidth="1"/>
    <col min="2057" max="2057" width="9.42578125" style="9" customWidth="1"/>
    <col min="2058" max="2058" width="6.85546875" style="9" bestFit="1" customWidth="1"/>
    <col min="2059" max="2286" width="9.140625" style="9"/>
    <col min="2287" max="2287" width="6.42578125" style="9" bestFit="1" customWidth="1"/>
    <col min="2288" max="2288" width="18.5703125" style="9" bestFit="1" customWidth="1"/>
    <col min="2289" max="2289" width="5.7109375" style="9" bestFit="1" customWidth="1"/>
    <col min="2290" max="2299" width="7.28515625" style="9" customWidth="1"/>
    <col min="2300" max="2303" width="9.140625" style="9"/>
    <col min="2304" max="2304" width="12.28515625" style="9" customWidth="1"/>
    <col min="2305" max="2305" width="12.28515625" style="9" bestFit="1" customWidth="1"/>
    <col min="2306" max="2306" width="18.140625" style="9" bestFit="1" customWidth="1"/>
    <col min="2307" max="2307" width="9.5703125" style="9" customWidth="1"/>
    <col min="2308" max="2308" width="9.140625" style="9"/>
    <col min="2309" max="2309" width="10.7109375" style="9" bestFit="1" customWidth="1"/>
    <col min="2310" max="2310" width="9.140625" style="9"/>
    <col min="2311" max="2311" width="42" style="9" customWidth="1"/>
    <col min="2312" max="2312" width="10.140625" style="9" customWidth="1"/>
    <col min="2313" max="2313" width="9.42578125" style="9" customWidth="1"/>
    <col min="2314" max="2314" width="6.85546875" style="9" bestFit="1" customWidth="1"/>
    <col min="2315" max="2542" width="9.140625" style="9"/>
    <col min="2543" max="2543" width="6.42578125" style="9" bestFit="1" customWidth="1"/>
    <col min="2544" max="2544" width="18.5703125" style="9" bestFit="1" customWidth="1"/>
    <col min="2545" max="2545" width="5.7109375" style="9" bestFit="1" customWidth="1"/>
    <col min="2546" max="2555" width="7.28515625" style="9" customWidth="1"/>
    <col min="2556" max="2559" width="9.140625" style="9"/>
    <col min="2560" max="2560" width="12.28515625" style="9" customWidth="1"/>
    <col min="2561" max="2561" width="12.28515625" style="9" bestFit="1" customWidth="1"/>
    <col min="2562" max="2562" width="18.140625" style="9" bestFit="1" customWidth="1"/>
    <col min="2563" max="2563" width="9.5703125" style="9" customWidth="1"/>
    <col min="2564" max="2564" width="9.140625" style="9"/>
    <col min="2565" max="2565" width="10.7109375" style="9" bestFit="1" customWidth="1"/>
    <col min="2566" max="2566" width="9.140625" style="9"/>
    <col min="2567" max="2567" width="42" style="9" customWidth="1"/>
    <col min="2568" max="2568" width="10.140625" style="9" customWidth="1"/>
    <col min="2569" max="2569" width="9.42578125" style="9" customWidth="1"/>
    <col min="2570" max="2570" width="6.85546875" style="9" bestFit="1" customWidth="1"/>
    <col min="2571" max="2798" width="9.140625" style="9"/>
    <col min="2799" max="2799" width="6.42578125" style="9" bestFit="1" customWidth="1"/>
    <col min="2800" max="2800" width="18.5703125" style="9" bestFit="1" customWidth="1"/>
    <col min="2801" max="2801" width="5.7109375" style="9" bestFit="1" customWidth="1"/>
    <col min="2802" max="2811" width="7.28515625" style="9" customWidth="1"/>
    <col min="2812" max="2815" width="9.140625" style="9"/>
    <col min="2816" max="2816" width="12.28515625" style="9" customWidth="1"/>
    <col min="2817" max="2817" width="12.28515625" style="9" bestFit="1" customWidth="1"/>
    <col min="2818" max="2818" width="18.140625" style="9" bestFit="1" customWidth="1"/>
    <col min="2819" max="2819" width="9.5703125" style="9" customWidth="1"/>
    <col min="2820" max="2820" width="9.140625" style="9"/>
    <col min="2821" max="2821" width="10.7109375" style="9" bestFit="1" customWidth="1"/>
    <col min="2822" max="2822" width="9.140625" style="9"/>
    <col min="2823" max="2823" width="42" style="9" customWidth="1"/>
    <col min="2824" max="2824" width="10.140625" style="9" customWidth="1"/>
    <col min="2825" max="2825" width="9.42578125" style="9" customWidth="1"/>
    <col min="2826" max="2826" width="6.85546875" style="9" bestFit="1" customWidth="1"/>
    <col min="2827" max="3054" width="9.140625" style="9"/>
    <col min="3055" max="3055" width="6.42578125" style="9" bestFit="1" customWidth="1"/>
    <col min="3056" max="3056" width="18.5703125" style="9" bestFit="1" customWidth="1"/>
    <col min="3057" max="3057" width="5.7109375" style="9" bestFit="1" customWidth="1"/>
    <col min="3058" max="3067" width="7.28515625" style="9" customWidth="1"/>
    <col min="3068" max="3071" width="9.140625" style="9"/>
    <col min="3072" max="3072" width="12.28515625" style="9" customWidth="1"/>
    <col min="3073" max="3073" width="12.28515625" style="9" bestFit="1" customWidth="1"/>
    <col min="3074" max="3074" width="18.140625" style="9" bestFit="1" customWidth="1"/>
    <col min="3075" max="3075" width="9.5703125" style="9" customWidth="1"/>
    <col min="3076" max="3076" width="9.140625" style="9"/>
    <col min="3077" max="3077" width="10.7109375" style="9" bestFit="1" customWidth="1"/>
    <col min="3078" max="3078" width="9.140625" style="9"/>
    <col min="3079" max="3079" width="42" style="9" customWidth="1"/>
    <col min="3080" max="3080" width="10.140625" style="9" customWidth="1"/>
    <col min="3081" max="3081" width="9.42578125" style="9" customWidth="1"/>
    <col min="3082" max="3082" width="6.85546875" style="9" bestFit="1" customWidth="1"/>
    <col min="3083" max="3310" width="9.140625" style="9"/>
    <col min="3311" max="3311" width="6.42578125" style="9" bestFit="1" customWidth="1"/>
    <col min="3312" max="3312" width="18.5703125" style="9" bestFit="1" customWidth="1"/>
    <col min="3313" max="3313" width="5.7109375" style="9" bestFit="1" customWidth="1"/>
    <col min="3314" max="3323" width="7.28515625" style="9" customWidth="1"/>
    <col min="3324" max="3327" width="9.140625" style="9"/>
    <col min="3328" max="3328" width="12.28515625" style="9" customWidth="1"/>
    <col min="3329" max="3329" width="12.28515625" style="9" bestFit="1" customWidth="1"/>
    <col min="3330" max="3330" width="18.140625" style="9" bestFit="1" customWidth="1"/>
    <col min="3331" max="3331" width="9.5703125" style="9" customWidth="1"/>
    <col min="3332" max="3332" width="9.140625" style="9"/>
    <col min="3333" max="3333" width="10.7109375" style="9" bestFit="1" customWidth="1"/>
    <col min="3334" max="3334" width="9.140625" style="9"/>
    <col min="3335" max="3335" width="42" style="9" customWidth="1"/>
    <col min="3336" max="3336" width="10.140625" style="9" customWidth="1"/>
    <col min="3337" max="3337" width="9.42578125" style="9" customWidth="1"/>
    <col min="3338" max="3338" width="6.85546875" style="9" bestFit="1" customWidth="1"/>
    <col min="3339" max="3566" width="9.140625" style="9"/>
    <col min="3567" max="3567" width="6.42578125" style="9" bestFit="1" customWidth="1"/>
    <col min="3568" max="3568" width="18.5703125" style="9" bestFit="1" customWidth="1"/>
    <col min="3569" max="3569" width="5.7109375" style="9" bestFit="1" customWidth="1"/>
    <col min="3570" max="3579" width="7.28515625" style="9" customWidth="1"/>
    <col min="3580" max="3583" width="9.140625" style="9"/>
    <col min="3584" max="3584" width="12.28515625" style="9" customWidth="1"/>
    <col min="3585" max="3585" width="12.28515625" style="9" bestFit="1" customWidth="1"/>
    <col min="3586" max="3586" width="18.140625" style="9" bestFit="1" customWidth="1"/>
    <col min="3587" max="3587" width="9.5703125" style="9" customWidth="1"/>
    <col min="3588" max="3588" width="9.140625" style="9"/>
    <col min="3589" max="3589" width="10.7109375" style="9" bestFit="1" customWidth="1"/>
    <col min="3590" max="3590" width="9.140625" style="9"/>
    <col min="3591" max="3591" width="42" style="9" customWidth="1"/>
    <col min="3592" max="3592" width="10.140625" style="9" customWidth="1"/>
    <col min="3593" max="3593" width="9.42578125" style="9" customWidth="1"/>
    <col min="3594" max="3594" width="6.85546875" style="9" bestFit="1" customWidth="1"/>
    <col min="3595" max="3822" width="9.140625" style="9"/>
    <col min="3823" max="3823" width="6.42578125" style="9" bestFit="1" customWidth="1"/>
    <col min="3824" max="3824" width="18.5703125" style="9" bestFit="1" customWidth="1"/>
    <col min="3825" max="3825" width="5.7109375" style="9" bestFit="1" customWidth="1"/>
    <col min="3826" max="3835" width="7.28515625" style="9" customWidth="1"/>
    <col min="3836" max="3839" width="9.140625" style="9"/>
    <col min="3840" max="3840" width="12.28515625" style="9" customWidth="1"/>
    <col min="3841" max="3841" width="12.28515625" style="9" bestFit="1" customWidth="1"/>
    <col min="3842" max="3842" width="18.140625" style="9" bestFit="1" customWidth="1"/>
    <col min="3843" max="3843" width="9.5703125" style="9" customWidth="1"/>
    <col min="3844" max="3844" width="9.140625" style="9"/>
    <col min="3845" max="3845" width="10.7109375" style="9" bestFit="1" customWidth="1"/>
    <col min="3846" max="3846" width="9.140625" style="9"/>
    <col min="3847" max="3847" width="42" style="9" customWidth="1"/>
    <col min="3848" max="3848" width="10.140625" style="9" customWidth="1"/>
    <col min="3849" max="3849" width="9.42578125" style="9" customWidth="1"/>
    <col min="3850" max="3850" width="6.85546875" style="9" bestFit="1" customWidth="1"/>
    <col min="3851" max="4078" width="9.140625" style="9"/>
    <col min="4079" max="4079" width="6.42578125" style="9" bestFit="1" customWidth="1"/>
    <col min="4080" max="4080" width="18.5703125" style="9" bestFit="1" customWidth="1"/>
    <col min="4081" max="4081" width="5.7109375" style="9" bestFit="1" customWidth="1"/>
    <col min="4082" max="4091" width="7.28515625" style="9" customWidth="1"/>
    <col min="4092" max="4095" width="9.140625" style="9"/>
    <col min="4096" max="4096" width="12.28515625" style="9" customWidth="1"/>
    <col min="4097" max="4097" width="12.28515625" style="9" bestFit="1" customWidth="1"/>
    <col min="4098" max="4098" width="18.140625" style="9" bestFit="1" customWidth="1"/>
    <col min="4099" max="4099" width="9.5703125" style="9" customWidth="1"/>
    <col min="4100" max="4100" width="9.140625" style="9"/>
    <col min="4101" max="4101" width="10.7109375" style="9" bestFit="1" customWidth="1"/>
    <col min="4102" max="4102" width="9.140625" style="9"/>
    <col min="4103" max="4103" width="42" style="9" customWidth="1"/>
    <col min="4104" max="4104" width="10.140625" style="9" customWidth="1"/>
    <col min="4105" max="4105" width="9.42578125" style="9" customWidth="1"/>
    <col min="4106" max="4106" width="6.85546875" style="9" bestFit="1" customWidth="1"/>
    <col min="4107" max="4334" width="9.140625" style="9"/>
    <col min="4335" max="4335" width="6.42578125" style="9" bestFit="1" customWidth="1"/>
    <col min="4336" max="4336" width="18.5703125" style="9" bestFit="1" customWidth="1"/>
    <col min="4337" max="4337" width="5.7109375" style="9" bestFit="1" customWidth="1"/>
    <col min="4338" max="4347" width="7.28515625" style="9" customWidth="1"/>
    <col min="4348" max="4351" width="9.140625" style="9"/>
    <col min="4352" max="4352" width="12.28515625" style="9" customWidth="1"/>
    <col min="4353" max="4353" width="12.28515625" style="9" bestFit="1" customWidth="1"/>
    <col min="4354" max="4354" width="18.140625" style="9" bestFit="1" customWidth="1"/>
    <col min="4355" max="4355" width="9.5703125" style="9" customWidth="1"/>
    <col min="4356" max="4356" width="9.140625" style="9"/>
    <col min="4357" max="4357" width="10.7109375" style="9" bestFit="1" customWidth="1"/>
    <col min="4358" max="4358" width="9.140625" style="9"/>
    <col min="4359" max="4359" width="42" style="9" customWidth="1"/>
    <col min="4360" max="4360" width="10.140625" style="9" customWidth="1"/>
    <col min="4361" max="4361" width="9.42578125" style="9" customWidth="1"/>
    <col min="4362" max="4362" width="6.85546875" style="9" bestFit="1" customWidth="1"/>
    <col min="4363" max="4590" width="9.140625" style="9"/>
    <col min="4591" max="4591" width="6.42578125" style="9" bestFit="1" customWidth="1"/>
    <col min="4592" max="4592" width="18.5703125" style="9" bestFit="1" customWidth="1"/>
    <col min="4593" max="4593" width="5.7109375" style="9" bestFit="1" customWidth="1"/>
    <col min="4594" max="4603" width="7.28515625" style="9" customWidth="1"/>
    <col min="4604" max="4607" width="9.140625" style="9"/>
    <col min="4608" max="4608" width="12.28515625" style="9" customWidth="1"/>
    <col min="4609" max="4609" width="12.28515625" style="9" bestFit="1" customWidth="1"/>
    <col min="4610" max="4610" width="18.140625" style="9" bestFit="1" customWidth="1"/>
    <col min="4611" max="4611" width="9.5703125" style="9" customWidth="1"/>
    <col min="4612" max="4612" width="9.140625" style="9"/>
    <col min="4613" max="4613" width="10.7109375" style="9" bestFit="1" customWidth="1"/>
    <col min="4614" max="4614" width="9.140625" style="9"/>
    <col min="4615" max="4615" width="42" style="9" customWidth="1"/>
    <col min="4616" max="4616" width="10.140625" style="9" customWidth="1"/>
    <col min="4617" max="4617" width="9.42578125" style="9" customWidth="1"/>
    <col min="4618" max="4618" width="6.85546875" style="9" bestFit="1" customWidth="1"/>
    <col min="4619" max="4846" width="9.140625" style="9"/>
    <col min="4847" max="4847" width="6.42578125" style="9" bestFit="1" customWidth="1"/>
    <col min="4848" max="4848" width="18.5703125" style="9" bestFit="1" customWidth="1"/>
    <col min="4849" max="4849" width="5.7109375" style="9" bestFit="1" customWidth="1"/>
    <col min="4850" max="4859" width="7.28515625" style="9" customWidth="1"/>
    <col min="4860" max="4863" width="9.140625" style="9"/>
    <col min="4864" max="4864" width="12.28515625" style="9" customWidth="1"/>
    <col min="4865" max="4865" width="12.28515625" style="9" bestFit="1" customWidth="1"/>
    <col min="4866" max="4866" width="18.140625" style="9" bestFit="1" customWidth="1"/>
    <col min="4867" max="4867" width="9.5703125" style="9" customWidth="1"/>
    <col min="4868" max="4868" width="9.140625" style="9"/>
    <col min="4869" max="4869" width="10.7109375" style="9" bestFit="1" customWidth="1"/>
    <col min="4870" max="4870" width="9.140625" style="9"/>
    <col min="4871" max="4871" width="42" style="9" customWidth="1"/>
    <col min="4872" max="4872" width="10.140625" style="9" customWidth="1"/>
    <col min="4873" max="4873" width="9.42578125" style="9" customWidth="1"/>
    <col min="4874" max="4874" width="6.85546875" style="9" bestFit="1" customWidth="1"/>
    <col min="4875" max="5102" width="9.140625" style="9"/>
    <col min="5103" max="5103" width="6.42578125" style="9" bestFit="1" customWidth="1"/>
    <col min="5104" max="5104" width="18.5703125" style="9" bestFit="1" customWidth="1"/>
    <col min="5105" max="5105" width="5.7109375" style="9" bestFit="1" customWidth="1"/>
    <col min="5106" max="5115" width="7.28515625" style="9" customWidth="1"/>
    <col min="5116" max="5119" width="9.140625" style="9"/>
    <col min="5120" max="5120" width="12.28515625" style="9" customWidth="1"/>
    <col min="5121" max="5121" width="12.28515625" style="9" bestFit="1" customWidth="1"/>
    <col min="5122" max="5122" width="18.140625" style="9" bestFit="1" customWidth="1"/>
    <col min="5123" max="5123" width="9.5703125" style="9" customWidth="1"/>
    <col min="5124" max="5124" width="9.140625" style="9"/>
    <col min="5125" max="5125" width="10.7109375" style="9" bestFit="1" customWidth="1"/>
    <col min="5126" max="5126" width="9.140625" style="9"/>
    <col min="5127" max="5127" width="42" style="9" customWidth="1"/>
    <col min="5128" max="5128" width="10.140625" style="9" customWidth="1"/>
    <col min="5129" max="5129" width="9.42578125" style="9" customWidth="1"/>
    <col min="5130" max="5130" width="6.85546875" style="9" bestFit="1" customWidth="1"/>
    <col min="5131" max="5358" width="9.140625" style="9"/>
    <col min="5359" max="5359" width="6.42578125" style="9" bestFit="1" customWidth="1"/>
    <col min="5360" max="5360" width="18.5703125" style="9" bestFit="1" customWidth="1"/>
    <col min="5361" max="5361" width="5.7109375" style="9" bestFit="1" customWidth="1"/>
    <col min="5362" max="5371" width="7.28515625" style="9" customWidth="1"/>
    <col min="5372" max="5375" width="9.140625" style="9"/>
    <col min="5376" max="5376" width="12.28515625" style="9" customWidth="1"/>
    <col min="5377" max="5377" width="12.28515625" style="9" bestFit="1" customWidth="1"/>
    <col min="5378" max="5378" width="18.140625" style="9" bestFit="1" customWidth="1"/>
    <col min="5379" max="5379" width="9.5703125" style="9" customWidth="1"/>
    <col min="5380" max="5380" width="9.140625" style="9"/>
    <col min="5381" max="5381" width="10.7109375" style="9" bestFit="1" customWidth="1"/>
    <col min="5382" max="5382" width="9.140625" style="9"/>
    <col min="5383" max="5383" width="42" style="9" customWidth="1"/>
    <col min="5384" max="5384" width="10.140625" style="9" customWidth="1"/>
    <col min="5385" max="5385" width="9.42578125" style="9" customWidth="1"/>
    <col min="5386" max="5386" width="6.85546875" style="9" bestFit="1" customWidth="1"/>
    <col min="5387" max="5614" width="9.140625" style="9"/>
    <col min="5615" max="5615" width="6.42578125" style="9" bestFit="1" customWidth="1"/>
    <col min="5616" max="5616" width="18.5703125" style="9" bestFit="1" customWidth="1"/>
    <col min="5617" max="5617" width="5.7109375" style="9" bestFit="1" customWidth="1"/>
    <col min="5618" max="5627" width="7.28515625" style="9" customWidth="1"/>
    <col min="5628" max="5631" width="9.140625" style="9"/>
    <col min="5632" max="5632" width="12.28515625" style="9" customWidth="1"/>
    <col min="5633" max="5633" width="12.28515625" style="9" bestFit="1" customWidth="1"/>
    <col min="5634" max="5634" width="18.140625" style="9" bestFit="1" customWidth="1"/>
    <col min="5635" max="5635" width="9.5703125" style="9" customWidth="1"/>
    <col min="5636" max="5636" width="9.140625" style="9"/>
    <col min="5637" max="5637" width="10.7109375" style="9" bestFit="1" customWidth="1"/>
    <col min="5638" max="5638" width="9.140625" style="9"/>
    <col min="5639" max="5639" width="42" style="9" customWidth="1"/>
    <col min="5640" max="5640" width="10.140625" style="9" customWidth="1"/>
    <col min="5641" max="5641" width="9.42578125" style="9" customWidth="1"/>
    <col min="5642" max="5642" width="6.85546875" style="9" bestFit="1" customWidth="1"/>
    <col min="5643" max="5870" width="9.140625" style="9"/>
    <col min="5871" max="5871" width="6.42578125" style="9" bestFit="1" customWidth="1"/>
    <col min="5872" max="5872" width="18.5703125" style="9" bestFit="1" customWidth="1"/>
    <col min="5873" max="5873" width="5.7109375" style="9" bestFit="1" customWidth="1"/>
    <col min="5874" max="5883" width="7.28515625" style="9" customWidth="1"/>
    <col min="5884" max="5887" width="9.140625" style="9"/>
    <col min="5888" max="5888" width="12.28515625" style="9" customWidth="1"/>
    <col min="5889" max="5889" width="12.28515625" style="9" bestFit="1" customWidth="1"/>
    <col min="5890" max="5890" width="18.140625" style="9" bestFit="1" customWidth="1"/>
    <col min="5891" max="5891" width="9.5703125" style="9" customWidth="1"/>
    <col min="5892" max="5892" width="9.140625" style="9"/>
    <col min="5893" max="5893" width="10.7109375" style="9" bestFit="1" customWidth="1"/>
    <col min="5894" max="5894" width="9.140625" style="9"/>
    <col min="5895" max="5895" width="42" style="9" customWidth="1"/>
    <col min="5896" max="5896" width="10.140625" style="9" customWidth="1"/>
    <col min="5897" max="5897" width="9.42578125" style="9" customWidth="1"/>
    <col min="5898" max="5898" width="6.85546875" style="9" bestFit="1" customWidth="1"/>
    <col min="5899" max="6126" width="9.140625" style="9"/>
    <col min="6127" max="6127" width="6.42578125" style="9" bestFit="1" customWidth="1"/>
    <col min="6128" max="6128" width="18.5703125" style="9" bestFit="1" customWidth="1"/>
    <col min="6129" max="6129" width="5.7109375" style="9" bestFit="1" customWidth="1"/>
    <col min="6130" max="6139" width="7.28515625" style="9" customWidth="1"/>
    <col min="6140" max="6143" width="9.140625" style="9"/>
    <col min="6144" max="6144" width="12.28515625" style="9" customWidth="1"/>
    <col min="6145" max="6145" width="12.28515625" style="9" bestFit="1" customWidth="1"/>
    <col min="6146" max="6146" width="18.140625" style="9" bestFit="1" customWidth="1"/>
    <col min="6147" max="6147" width="9.5703125" style="9" customWidth="1"/>
    <col min="6148" max="6148" width="9.140625" style="9"/>
    <col min="6149" max="6149" width="10.7109375" style="9" bestFit="1" customWidth="1"/>
    <col min="6150" max="6150" width="9.140625" style="9"/>
    <col min="6151" max="6151" width="42" style="9" customWidth="1"/>
    <col min="6152" max="6152" width="10.140625" style="9" customWidth="1"/>
    <col min="6153" max="6153" width="9.42578125" style="9" customWidth="1"/>
    <col min="6154" max="6154" width="6.85546875" style="9" bestFit="1" customWidth="1"/>
    <col min="6155" max="6382" width="9.140625" style="9"/>
    <col min="6383" max="6383" width="6.42578125" style="9" bestFit="1" customWidth="1"/>
    <col min="6384" max="6384" width="18.5703125" style="9" bestFit="1" customWidth="1"/>
    <col min="6385" max="6385" width="5.7109375" style="9" bestFit="1" customWidth="1"/>
    <col min="6386" max="6395" width="7.28515625" style="9" customWidth="1"/>
    <col min="6396" max="6399" width="9.140625" style="9"/>
    <col min="6400" max="6400" width="12.28515625" style="9" customWidth="1"/>
    <col min="6401" max="6401" width="12.28515625" style="9" bestFit="1" customWidth="1"/>
    <col min="6402" max="6402" width="18.140625" style="9" bestFit="1" customWidth="1"/>
    <col min="6403" max="6403" width="9.5703125" style="9" customWidth="1"/>
    <col min="6404" max="6404" width="9.140625" style="9"/>
    <col min="6405" max="6405" width="10.7109375" style="9" bestFit="1" customWidth="1"/>
    <col min="6406" max="6406" width="9.140625" style="9"/>
    <col min="6407" max="6407" width="42" style="9" customWidth="1"/>
    <col min="6408" max="6408" width="10.140625" style="9" customWidth="1"/>
    <col min="6409" max="6409" width="9.42578125" style="9" customWidth="1"/>
    <col min="6410" max="6410" width="6.85546875" style="9" bestFit="1" customWidth="1"/>
    <col min="6411" max="6638" width="9.140625" style="9"/>
    <col min="6639" max="6639" width="6.42578125" style="9" bestFit="1" customWidth="1"/>
    <col min="6640" max="6640" width="18.5703125" style="9" bestFit="1" customWidth="1"/>
    <col min="6641" max="6641" width="5.7109375" style="9" bestFit="1" customWidth="1"/>
    <col min="6642" max="6651" width="7.28515625" style="9" customWidth="1"/>
    <col min="6652" max="6655" width="9.140625" style="9"/>
    <col min="6656" max="6656" width="12.28515625" style="9" customWidth="1"/>
    <col min="6657" max="6657" width="12.28515625" style="9" bestFit="1" customWidth="1"/>
    <col min="6658" max="6658" width="18.140625" style="9" bestFit="1" customWidth="1"/>
    <col min="6659" max="6659" width="9.5703125" style="9" customWidth="1"/>
    <col min="6660" max="6660" width="9.140625" style="9"/>
    <col min="6661" max="6661" width="10.7109375" style="9" bestFit="1" customWidth="1"/>
    <col min="6662" max="6662" width="9.140625" style="9"/>
    <col min="6663" max="6663" width="42" style="9" customWidth="1"/>
    <col min="6664" max="6664" width="10.140625" style="9" customWidth="1"/>
    <col min="6665" max="6665" width="9.42578125" style="9" customWidth="1"/>
    <col min="6666" max="6666" width="6.85546875" style="9" bestFit="1" customWidth="1"/>
    <col min="6667" max="6894" width="9.140625" style="9"/>
    <col min="6895" max="6895" width="6.42578125" style="9" bestFit="1" customWidth="1"/>
    <col min="6896" max="6896" width="18.5703125" style="9" bestFit="1" customWidth="1"/>
    <col min="6897" max="6897" width="5.7109375" style="9" bestFit="1" customWidth="1"/>
    <col min="6898" max="6907" width="7.28515625" style="9" customWidth="1"/>
    <col min="6908" max="6911" width="9.140625" style="9"/>
    <col min="6912" max="6912" width="12.28515625" style="9" customWidth="1"/>
    <col min="6913" max="6913" width="12.28515625" style="9" bestFit="1" customWidth="1"/>
    <col min="6914" max="6914" width="18.140625" style="9" bestFit="1" customWidth="1"/>
    <col min="6915" max="6915" width="9.5703125" style="9" customWidth="1"/>
    <col min="6916" max="6916" width="9.140625" style="9"/>
    <col min="6917" max="6917" width="10.7109375" style="9" bestFit="1" customWidth="1"/>
    <col min="6918" max="6918" width="9.140625" style="9"/>
    <col min="6919" max="6919" width="42" style="9" customWidth="1"/>
    <col min="6920" max="6920" width="10.140625" style="9" customWidth="1"/>
    <col min="6921" max="6921" width="9.42578125" style="9" customWidth="1"/>
    <col min="6922" max="6922" width="6.85546875" style="9" bestFit="1" customWidth="1"/>
    <col min="6923" max="7150" width="9.140625" style="9"/>
    <col min="7151" max="7151" width="6.42578125" style="9" bestFit="1" customWidth="1"/>
    <col min="7152" max="7152" width="18.5703125" style="9" bestFit="1" customWidth="1"/>
    <col min="7153" max="7153" width="5.7109375" style="9" bestFit="1" customWidth="1"/>
    <col min="7154" max="7163" width="7.28515625" style="9" customWidth="1"/>
    <col min="7164" max="7167" width="9.140625" style="9"/>
    <col min="7168" max="7168" width="12.28515625" style="9" customWidth="1"/>
    <col min="7169" max="7169" width="12.28515625" style="9" bestFit="1" customWidth="1"/>
    <col min="7170" max="7170" width="18.140625" style="9" bestFit="1" customWidth="1"/>
    <col min="7171" max="7171" width="9.5703125" style="9" customWidth="1"/>
    <col min="7172" max="7172" width="9.140625" style="9"/>
    <col min="7173" max="7173" width="10.7109375" style="9" bestFit="1" customWidth="1"/>
    <col min="7174" max="7174" width="9.140625" style="9"/>
    <col min="7175" max="7175" width="42" style="9" customWidth="1"/>
    <col min="7176" max="7176" width="10.140625" style="9" customWidth="1"/>
    <col min="7177" max="7177" width="9.42578125" style="9" customWidth="1"/>
    <col min="7178" max="7178" width="6.85546875" style="9" bestFit="1" customWidth="1"/>
    <col min="7179" max="7406" width="9.140625" style="9"/>
    <col min="7407" max="7407" width="6.42578125" style="9" bestFit="1" customWidth="1"/>
    <col min="7408" max="7408" width="18.5703125" style="9" bestFit="1" customWidth="1"/>
    <col min="7409" max="7409" width="5.7109375" style="9" bestFit="1" customWidth="1"/>
    <col min="7410" max="7419" width="7.28515625" style="9" customWidth="1"/>
    <col min="7420" max="7423" width="9.140625" style="9"/>
    <col min="7424" max="7424" width="12.28515625" style="9" customWidth="1"/>
    <col min="7425" max="7425" width="12.28515625" style="9" bestFit="1" customWidth="1"/>
    <col min="7426" max="7426" width="18.140625" style="9" bestFit="1" customWidth="1"/>
    <col min="7427" max="7427" width="9.5703125" style="9" customWidth="1"/>
    <col min="7428" max="7428" width="9.140625" style="9"/>
    <col min="7429" max="7429" width="10.7109375" style="9" bestFit="1" customWidth="1"/>
    <col min="7430" max="7430" width="9.140625" style="9"/>
    <col min="7431" max="7431" width="42" style="9" customWidth="1"/>
    <col min="7432" max="7432" width="10.140625" style="9" customWidth="1"/>
    <col min="7433" max="7433" width="9.42578125" style="9" customWidth="1"/>
    <col min="7434" max="7434" width="6.85546875" style="9" bestFit="1" customWidth="1"/>
    <col min="7435" max="7662" width="9.140625" style="9"/>
    <col min="7663" max="7663" width="6.42578125" style="9" bestFit="1" customWidth="1"/>
    <col min="7664" max="7664" width="18.5703125" style="9" bestFit="1" customWidth="1"/>
    <col min="7665" max="7665" width="5.7109375" style="9" bestFit="1" customWidth="1"/>
    <col min="7666" max="7675" width="7.28515625" style="9" customWidth="1"/>
    <col min="7676" max="7679" width="9.140625" style="9"/>
    <col min="7680" max="7680" width="12.28515625" style="9" customWidth="1"/>
    <col min="7681" max="7681" width="12.28515625" style="9" bestFit="1" customWidth="1"/>
    <col min="7682" max="7682" width="18.140625" style="9" bestFit="1" customWidth="1"/>
    <col min="7683" max="7683" width="9.5703125" style="9" customWidth="1"/>
    <col min="7684" max="7684" width="9.140625" style="9"/>
    <col min="7685" max="7685" width="10.7109375" style="9" bestFit="1" customWidth="1"/>
    <col min="7686" max="7686" width="9.140625" style="9"/>
    <col min="7687" max="7687" width="42" style="9" customWidth="1"/>
    <col min="7688" max="7688" width="10.140625" style="9" customWidth="1"/>
    <col min="7689" max="7689" width="9.42578125" style="9" customWidth="1"/>
    <col min="7690" max="7690" width="6.85546875" style="9" bestFit="1" customWidth="1"/>
    <col min="7691" max="7918" width="9.140625" style="9"/>
    <col min="7919" max="7919" width="6.42578125" style="9" bestFit="1" customWidth="1"/>
    <col min="7920" max="7920" width="18.5703125" style="9" bestFit="1" customWidth="1"/>
    <col min="7921" max="7921" width="5.7109375" style="9" bestFit="1" customWidth="1"/>
    <col min="7922" max="7931" width="7.28515625" style="9" customWidth="1"/>
    <col min="7932" max="7935" width="9.140625" style="9"/>
    <col min="7936" max="7936" width="12.28515625" style="9" customWidth="1"/>
    <col min="7937" max="7937" width="12.28515625" style="9" bestFit="1" customWidth="1"/>
    <col min="7938" max="7938" width="18.140625" style="9" bestFit="1" customWidth="1"/>
    <col min="7939" max="7939" width="9.5703125" style="9" customWidth="1"/>
    <col min="7940" max="7940" width="9.140625" style="9"/>
    <col min="7941" max="7941" width="10.7109375" style="9" bestFit="1" customWidth="1"/>
    <col min="7942" max="7942" width="9.140625" style="9"/>
    <col min="7943" max="7943" width="42" style="9" customWidth="1"/>
    <col min="7944" max="7944" width="10.140625" style="9" customWidth="1"/>
    <col min="7945" max="7945" width="9.42578125" style="9" customWidth="1"/>
    <col min="7946" max="7946" width="6.85546875" style="9" bestFit="1" customWidth="1"/>
    <col min="7947" max="8174" width="9.140625" style="9"/>
    <col min="8175" max="8175" width="6.42578125" style="9" bestFit="1" customWidth="1"/>
    <col min="8176" max="8176" width="18.5703125" style="9" bestFit="1" customWidth="1"/>
    <col min="8177" max="8177" width="5.7109375" style="9" bestFit="1" customWidth="1"/>
    <col min="8178" max="8187" width="7.28515625" style="9" customWidth="1"/>
    <col min="8188" max="8191" width="9.140625" style="9"/>
    <col min="8192" max="8192" width="12.28515625" style="9" customWidth="1"/>
    <col min="8193" max="8193" width="12.28515625" style="9" bestFit="1" customWidth="1"/>
    <col min="8194" max="8194" width="18.140625" style="9" bestFit="1" customWidth="1"/>
    <col min="8195" max="8195" width="9.5703125" style="9" customWidth="1"/>
    <col min="8196" max="8196" width="9.140625" style="9"/>
    <col min="8197" max="8197" width="10.7109375" style="9" bestFit="1" customWidth="1"/>
    <col min="8198" max="8198" width="9.140625" style="9"/>
    <col min="8199" max="8199" width="42" style="9" customWidth="1"/>
    <col min="8200" max="8200" width="10.140625" style="9" customWidth="1"/>
    <col min="8201" max="8201" width="9.42578125" style="9" customWidth="1"/>
    <col min="8202" max="8202" width="6.85546875" style="9" bestFit="1" customWidth="1"/>
    <col min="8203" max="8430" width="9.140625" style="9"/>
    <col min="8431" max="8431" width="6.42578125" style="9" bestFit="1" customWidth="1"/>
    <col min="8432" max="8432" width="18.5703125" style="9" bestFit="1" customWidth="1"/>
    <col min="8433" max="8433" width="5.7109375" style="9" bestFit="1" customWidth="1"/>
    <col min="8434" max="8443" width="7.28515625" style="9" customWidth="1"/>
    <col min="8444" max="8447" width="9.140625" style="9"/>
    <col min="8448" max="8448" width="12.28515625" style="9" customWidth="1"/>
    <col min="8449" max="8449" width="12.28515625" style="9" bestFit="1" customWidth="1"/>
    <col min="8450" max="8450" width="18.140625" style="9" bestFit="1" customWidth="1"/>
    <col min="8451" max="8451" width="9.5703125" style="9" customWidth="1"/>
    <col min="8452" max="8452" width="9.140625" style="9"/>
    <col min="8453" max="8453" width="10.7109375" style="9" bestFit="1" customWidth="1"/>
    <col min="8454" max="8454" width="9.140625" style="9"/>
    <col min="8455" max="8455" width="42" style="9" customWidth="1"/>
    <col min="8456" max="8456" width="10.140625" style="9" customWidth="1"/>
    <col min="8457" max="8457" width="9.42578125" style="9" customWidth="1"/>
    <col min="8458" max="8458" width="6.85546875" style="9" bestFit="1" customWidth="1"/>
    <col min="8459" max="8686" width="9.140625" style="9"/>
    <col min="8687" max="8687" width="6.42578125" style="9" bestFit="1" customWidth="1"/>
    <col min="8688" max="8688" width="18.5703125" style="9" bestFit="1" customWidth="1"/>
    <col min="8689" max="8689" width="5.7109375" style="9" bestFit="1" customWidth="1"/>
    <col min="8690" max="8699" width="7.28515625" style="9" customWidth="1"/>
    <col min="8700" max="8703" width="9.140625" style="9"/>
    <col min="8704" max="8704" width="12.28515625" style="9" customWidth="1"/>
    <col min="8705" max="8705" width="12.28515625" style="9" bestFit="1" customWidth="1"/>
    <col min="8706" max="8706" width="18.140625" style="9" bestFit="1" customWidth="1"/>
    <col min="8707" max="8707" width="9.5703125" style="9" customWidth="1"/>
    <col min="8708" max="8708" width="9.140625" style="9"/>
    <col min="8709" max="8709" width="10.7109375" style="9" bestFit="1" customWidth="1"/>
    <col min="8710" max="8710" width="9.140625" style="9"/>
    <col min="8711" max="8711" width="42" style="9" customWidth="1"/>
    <col min="8712" max="8712" width="10.140625" style="9" customWidth="1"/>
    <col min="8713" max="8713" width="9.42578125" style="9" customWidth="1"/>
    <col min="8714" max="8714" width="6.85546875" style="9" bestFit="1" customWidth="1"/>
    <col min="8715" max="8942" width="9.140625" style="9"/>
    <col min="8943" max="8943" width="6.42578125" style="9" bestFit="1" customWidth="1"/>
    <col min="8944" max="8944" width="18.5703125" style="9" bestFit="1" customWidth="1"/>
    <col min="8945" max="8945" width="5.7109375" style="9" bestFit="1" customWidth="1"/>
    <col min="8946" max="8955" width="7.28515625" style="9" customWidth="1"/>
    <col min="8956" max="8959" width="9.140625" style="9"/>
    <col min="8960" max="8960" width="12.28515625" style="9" customWidth="1"/>
    <col min="8961" max="8961" width="12.28515625" style="9" bestFit="1" customWidth="1"/>
    <col min="8962" max="8962" width="18.140625" style="9" bestFit="1" customWidth="1"/>
    <col min="8963" max="8963" width="9.5703125" style="9" customWidth="1"/>
    <col min="8964" max="8964" width="9.140625" style="9"/>
    <col min="8965" max="8965" width="10.7109375" style="9" bestFit="1" customWidth="1"/>
    <col min="8966" max="8966" width="9.140625" style="9"/>
    <col min="8967" max="8967" width="42" style="9" customWidth="1"/>
    <col min="8968" max="8968" width="10.140625" style="9" customWidth="1"/>
    <col min="8969" max="8969" width="9.42578125" style="9" customWidth="1"/>
    <col min="8970" max="8970" width="6.85546875" style="9" bestFit="1" customWidth="1"/>
    <col min="8971" max="9198" width="9.140625" style="9"/>
    <col min="9199" max="9199" width="6.42578125" style="9" bestFit="1" customWidth="1"/>
    <col min="9200" max="9200" width="18.5703125" style="9" bestFit="1" customWidth="1"/>
    <col min="9201" max="9201" width="5.7109375" style="9" bestFit="1" customWidth="1"/>
    <col min="9202" max="9211" width="7.28515625" style="9" customWidth="1"/>
    <col min="9212" max="9215" width="9.140625" style="9"/>
    <col min="9216" max="9216" width="12.28515625" style="9" customWidth="1"/>
    <col min="9217" max="9217" width="12.28515625" style="9" bestFit="1" customWidth="1"/>
    <col min="9218" max="9218" width="18.140625" style="9" bestFit="1" customWidth="1"/>
    <col min="9219" max="9219" width="9.5703125" style="9" customWidth="1"/>
    <col min="9220" max="9220" width="9.140625" style="9"/>
    <col min="9221" max="9221" width="10.7109375" style="9" bestFit="1" customWidth="1"/>
    <col min="9222" max="9222" width="9.140625" style="9"/>
    <col min="9223" max="9223" width="42" style="9" customWidth="1"/>
    <col min="9224" max="9224" width="10.140625" style="9" customWidth="1"/>
    <col min="9225" max="9225" width="9.42578125" style="9" customWidth="1"/>
    <col min="9226" max="9226" width="6.85546875" style="9" bestFit="1" customWidth="1"/>
    <col min="9227" max="9454" width="9.140625" style="9"/>
    <col min="9455" max="9455" width="6.42578125" style="9" bestFit="1" customWidth="1"/>
    <col min="9456" max="9456" width="18.5703125" style="9" bestFit="1" customWidth="1"/>
    <col min="9457" max="9457" width="5.7109375" style="9" bestFit="1" customWidth="1"/>
    <col min="9458" max="9467" width="7.28515625" style="9" customWidth="1"/>
    <col min="9468" max="9471" width="9.140625" style="9"/>
    <col min="9472" max="9472" width="12.28515625" style="9" customWidth="1"/>
    <col min="9473" max="9473" width="12.28515625" style="9" bestFit="1" customWidth="1"/>
    <col min="9474" max="9474" width="18.140625" style="9" bestFit="1" customWidth="1"/>
    <col min="9475" max="9475" width="9.5703125" style="9" customWidth="1"/>
    <col min="9476" max="9476" width="9.140625" style="9"/>
    <col min="9477" max="9477" width="10.7109375" style="9" bestFit="1" customWidth="1"/>
    <col min="9478" max="9478" width="9.140625" style="9"/>
    <col min="9479" max="9479" width="42" style="9" customWidth="1"/>
    <col min="9480" max="9480" width="10.140625" style="9" customWidth="1"/>
    <col min="9481" max="9481" width="9.42578125" style="9" customWidth="1"/>
    <col min="9482" max="9482" width="6.85546875" style="9" bestFit="1" customWidth="1"/>
    <col min="9483" max="9710" width="9.140625" style="9"/>
    <col min="9711" max="9711" width="6.42578125" style="9" bestFit="1" customWidth="1"/>
    <col min="9712" max="9712" width="18.5703125" style="9" bestFit="1" customWidth="1"/>
    <col min="9713" max="9713" width="5.7109375" style="9" bestFit="1" customWidth="1"/>
    <col min="9714" max="9723" width="7.28515625" style="9" customWidth="1"/>
    <col min="9724" max="9727" width="9.140625" style="9"/>
    <col min="9728" max="9728" width="12.28515625" style="9" customWidth="1"/>
    <col min="9729" max="9729" width="12.28515625" style="9" bestFit="1" customWidth="1"/>
    <col min="9730" max="9730" width="18.140625" style="9" bestFit="1" customWidth="1"/>
    <col min="9731" max="9731" width="9.5703125" style="9" customWidth="1"/>
    <col min="9732" max="9732" width="9.140625" style="9"/>
    <col min="9733" max="9733" width="10.7109375" style="9" bestFit="1" customWidth="1"/>
    <col min="9734" max="9734" width="9.140625" style="9"/>
    <col min="9735" max="9735" width="42" style="9" customWidth="1"/>
    <col min="9736" max="9736" width="10.140625" style="9" customWidth="1"/>
    <col min="9737" max="9737" width="9.42578125" style="9" customWidth="1"/>
    <col min="9738" max="9738" width="6.85546875" style="9" bestFit="1" customWidth="1"/>
    <col min="9739" max="9966" width="9.140625" style="9"/>
    <col min="9967" max="9967" width="6.42578125" style="9" bestFit="1" customWidth="1"/>
    <col min="9968" max="9968" width="18.5703125" style="9" bestFit="1" customWidth="1"/>
    <col min="9969" max="9969" width="5.7109375" style="9" bestFit="1" customWidth="1"/>
    <col min="9970" max="9979" width="7.28515625" style="9" customWidth="1"/>
    <col min="9980" max="9983" width="9.140625" style="9"/>
    <col min="9984" max="9984" width="12.28515625" style="9" customWidth="1"/>
    <col min="9985" max="9985" width="12.28515625" style="9" bestFit="1" customWidth="1"/>
    <col min="9986" max="9986" width="18.140625" style="9" bestFit="1" customWidth="1"/>
    <col min="9987" max="9987" width="9.5703125" style="9" customWidth="1"/>
    <col min="9988" max="9988" width="9.140625" style="9"/>
    <col min="9989" max="9989" width="10.7109375" style="9" bestFit="1" customWidth="1"/>
    <col min="9990" max="9990" width="9.140625" style="9"/>
    <col min="9991" max="9991" width="42" style="9" customWidth="1"/>
    <col min="9992" max="9992" width="10.140625" style="9" customWidth="1"/>
    <col min="9993" max="9993" width="9.42578125" style="9" customWidth="1"/>
    <col min="9994" max="9994" width="6.85546875" style="9" bestFit="1" customWidth="1"/>
    <col min="9995" max="10222" width="9.140625" style="9"/>
    <col min="10223" max="10223" width="6.42578125" style="9" bestFit="1" customWidth="1"/>
    <col min="10224" max="10224" width="18.5703125" style="9" bestFit="1" customWidth="1"/>
    <col min="10225" max="10225" width="5.7109375" style="9" bestFit="1" customWidth="1"/>
    <col min="10226" max="10235" width="7.28515625" style="9" customWidth="1"/>
    <col min="10236" max="10239" width="9.140625" style="9"/>
    <col min="10240" max="10240" width="12.28515625" style="9" customWidth="1"/>
    <col min="10241" max="10241" width="12.28515625" style="9" bestFit="1" customWidth="1"/>
    <col min="10242" max="10242" width="18.140625" style="9" bestFit="1" customWidth="1"/>
    <col min="10243" max="10243" width="9.5703125" style="9" customWidth="1"/>
    <col min="10244" max="10244" width="9.140625" style="9"/>
    <col min="10245" max="10245" width="10.7109375" style="9" bestFit="1" customWidth="1"/>
    <col min="10246" max="10246" width="9.140625" style="9"/>
    <col min="10247" max="10247" width="42" style="9" customWidth="1"/>
    <col min="10248" max="10248" width="10.140625" style="9" customWidth="1"/>
    <col min="10249" max="10249" width="9.42578125" style="9" customWidth="1"/>
    <col min="10250" max="10250" width="6.85546875" style="9" bestFit="1" customWidth="1"/>
    <col min="10251" max="10478" width="9.140625" style="9"/>
    <col min="10479" max="10479" width="6.42578125" style="9" bestFit="1" customWidth="1"/>
    <col min="10480" max="10480" width="18.5703125" style="9" bestFit="1" customWidth="1"/>
    <col min="10481" max="10481" width="5.7109375" style="9" bestFit="1" customWidth="1"/>
    <col min="10482" max="10491" width="7.28515625" style="9" customWidth="1"/>
    <col min="10492" max="10495" width="9.140625" style="9"/>
    <col min="10496" max="10496" width="12.28515625" style="9" customWidth="1"/>
    <col min="10497" max="10497" width="12.28515625" style="9" bestFit="1" customWidth="1"/>
    <col min="10498" max="10498" width="18.140625" style="9" bestFit="1" customWidth="1"/>
    <col min="10499" max="10499" width="9.5703125" style="9" customWidth="1"/>
    <col min="10500" max="10500" width="9.140625" style="9"/>
    <col min="10501" max="10501" width="10.7109375" style="9" bestFit="1" customWidth="1"/>
    <col min="10502" max="10502" width="9.140625" style="9"/>
    <col min="10503" max="10503" width="42" style="9" customWidth="1"/>
    <col min="10504" max="10504" width="10.140625" style="9" customWidth="1"/>
    <col min="10505" max="10505" width="9.42578125" style="9" customWidth="1"/>
    <col min="10506" max="10506" width="6.85546875" style="9" bestFit="1" customWidth="1"/>
    <col min="10507" max="10734" width="9.140625" style="9"/>
    <col min="10735" max="10735" width="6.42578125" style="9" bestFit="1" customWidth="1"/>
    <col min="10736" max="10736" width="18.5703125" style="9" bestFit="1" customWidth="1"/>
    <col min="10737" max="10737" width="5.7109375" style="9" bestFit="1" customWidth="1"/>
    <col min="10738" max="10747" width="7.28515625" style="9" customWidth="1"/>
    <col min="10748" max="10751" width="9.140625" style="9"/>
    <col min="10752" max="10752" width="12.28515625" style="9" customWidth="1"/>
    <col min="10753" max="10753" width="12.28515625" style="9" bestFit="1" customWidth="1"/>
    <col min="10754" max="10754" width="18.140625" style="9" bestFit="1" customWidth="1"/>
    <col min="10755" max="10755" width="9.5703125" style="9" customWidth="1"/>
    <col min="10756" max="10756" width="9.140625" style="9"/>
    <col min="10757" max="10757" width="10.7109375" style="9" bestFit="1" customWidth="1"/>
    <col min="10758" max="10758" width="9.140625" style="9"/>
    <col min="10759" max="10759" width="42" style="9" customWidth="1"/>
    <col min="10760" max="10760" width="10.140625" style="9" customWidth="1"/>
    <col min="10761" max="10761" width="9.42578125" style="9" customWidth="1"/>
    <col min="10762" max="10762" width="6.85546875" style="9" bestFit="1" customWidth="1"/>
    <col min="10763" max="10990" width="9.140625" style="9"/>
    <col min="10991" max="10991" width="6.42578125" style="9" bestFit="1" customWidth="1"/>
    <col min="10992" max="10992" width="18.5703125" style="9" bestFit="1" customWidth="1"/>
    <col min="10993" max="10993" width="5.7109375" style="9" bestFit="1" customWidth="1"/>
    <col min="10994" max="11003" width="7.28515625" style="9" customWidth="1"/>
    <col min="11004" max="11007" width="9.140625" style="9"/>
    <col min="11008" max="11008" width="12.28515625" style="9" customWidth="1"/>
    <col min="11009" max="11009" width="12.28515625" style="9" bestFit="1" customWidth="1"/>
    <col min="11010" max="11010" width="18.140625" style="9" bestFit="1" customWidth="1"/>
    <col min="11011" max="11011" width="9.5703125" style="9" customWidth="1"/>
    <col min="11012" max="11012" width="9.140625" style="9"/>
    <col min="11013" max="11013" width="10.7109375" style="9" bestFit="1" customWidth="1"/>
    <col min="11014" max="11014" width="9.140625" style="9"/>
    <col min="11015" max="11015" width="42" style="9" customWidth="1"/>
    <col min="11016" max="11016" width="10.140625" style="9" customWidth="1"/>
    <col min="11017" max="11017" width="9.42578125" style="9" customWidth="1"/>
    <col min="11018" max="11018" width="6.85546875" style="9" bestFit="1" customWidth="1"/>
    <col min="11019" max="11246" width="9.140625" style="9"/>
    <col min="11247" max="11247" width="6.42578125" style="9" bestFit="1" customWidth="1"/>
    <col min="11248" max="11248" width="18.5703125" style="9" bestFit="1" customWidth="1"/>
    <col min="11249" max="11249" width="5.7109375" style="9" bestFit="1" customWidth="1"/>
    <col min="11250" max="11259" width="7.28515625" style="9" customWidth="1"/>
    <col min="11260" max="11263" width="9.140625" style="9"/>
    <col min="11264" max="11264" width="12.28515625" style="9" customWidth="1"/>
    <col min="11265" max="11265" width="12.28515625" style="9" bestFit="1" customWidth="1"/>
    <col min="11266" max="11266" width="18.140625" style="9" bestFit="1" customWidth="1"/>
    <col min="11267" max="11267" width="9.5703125" style="9" customWidth="1"/>
    <col min="11268" max="11268" width="9.140625" style="9"/>
    <col min="11269" max="11269" width="10.7109375" style="9" bestFit="1" customWidth="1"/>
    <col min="11270" max="11270" width="9.140625" style="9"/>
    <col min="11271" max="11271" width="42" style="9" customWidth="1"/>
    <col min="11272" max="11272" width="10.140625" style="9" customWidth="1"/>
    <col min="11273" max="11273" width="9.42578125" style="9" customWidth="1"/>
    <col min="11274" max="11274" width="6.85546875" style="9" bestFit="1" customWidth="1"/>
    <col min="11275" max="11502" width="9.140625" style="9"/>
    <col min="11503" max="11503" width="6.42578125" style="9" bestFit="1" customWidth="1"/>
    <col min="11504" max="11504" width="18.5703125" style="9" bestFit="1" customWidth="1"/>
    <col min="11505" max="11505" width="5.7109375" style="9" bestFit="1" customWidth="1"/>
    <col min="11506" max="11515" width="7.28515625" style="9" customWidth="1"/>
    <col min="11516" max="11519" width="9.140625" style="9"/>
    <col min="11520" max="11520" width="12.28515625" style="9" customWidth="1"/>
    <col min="11521" max="11521" width="12.28515625" style="9" bestFit="1" customWidth="1"/>
    <col min="11522" max="11522" width="18.140625" style="9" bestFit="1" customWidth="1"/>
    <col min="11523" max="11523" width="9.5703125" style="9" customWidth="1"/>
    <col min="11524" max="11524" width="9.140625" style="9"/>
    <col min="11525" max="11525" width="10.7109375" style="9" bestFit="1" customWidth="1"/>
    <col min="11526" max="11526" width="9.140625" style="9"/>
    <col min="11527" max="11527" width="42" style="9" customWidth="1"/>
    <col min="11528" max="11528" width="10.140625" style="9" customWidth="1"/>
    <col min="11529" max="11529" width="9.42578125" style="9" customWidth="1"/>
    <col min="11530" max="11530" width="6.85546875" style="9" bestFit="1" customWidth="1"/>
    <col min="11531" max="11758" width="9.140625" style="9"/>
    <col min="11759" max="11759" width="6.42578125" style="9" bestFit="1" customWidth="1"/>
    <col min="11760" max="11760" width="18.5703125" style="9" bestFit="1" customWidth="1"/>
    <col min="11761" max="11761" width="5.7109375" style="9" bestFit="1" customWidth="1"/>
    <col min="11762" max="11771" width="7.28515625" style="9" customWidth="1"/>
    <col min="11772" max="11775" width="9.140625" style="9"/>
    <col min="11776" max="11776" width="12.28515625" style="9" customWidth="1"/>
    <col min="11777" max="11777" width="12.28515625" style="9" bestFit="1" customWidth="1"/>
    <col min="11778" max="11778" width="18.140625" style="9" bestFit="1" customWidth="1"/>
    <col min="11779" max="11779" width="9.5703125" style="9" customWidth="1"/>
    <col min="11780" max="11780" width="9.140625" style="9"/>
    <col min="11781" max="11781" width="10.7109375" style="9" bestFit="1" customWidth="1"/>
    <col min="11782" max="11782" width="9.140625" style="9"/>
    <col min="11783" max="11783" width="42" style="9" customWidth="1"/>
    <col min="11784" max="11784" width="10.140625" style="9" customWidth="1"/>
    <col min="11785" max="11785" width="9.42578125" style="9" customWidth="1"/>
    <col min="11786" max="11786" width="6.85546875" style="9" bestFit="1" customWidth="1"/>
    <col min="11787" max="12014" width="9.140625" style="9"/>
    <col min="12015" max="12015" width="6.42578125" style="9" bestFit="1" customWidth="1"/>
    <col min="12016" max="12016" width="18.5703125" style="9" bestFit="1" customWidth="1"/>
    <col min="12017" max="12017" width="5.7109375" style="9" bestFit="1" customWidth="1"/>
    <col min="12018" max="12027" width="7.28515625" style="9" customWidth="1"/>
    <col min="12028" max="12031" width="9.140625" style="9"/>
    <col min="12032" max="12032" width="12.28515625" style="9" customWidth="1"/>
    <col min="12033" max="12033" width="12.28515625" style="9" bestFit="1" customWidth="1"/>
    <col min="12034" max="12034" width="18.140625" style="9" bestFit="1" customWidth="1"/>
    <col min="12035" max="12035" width="9.5703125" style="9" customWidth="1"/>
    <col min="12036" max="12036" width="9.140625" style="9"/>
    <col min="12037" max="12037" width="10.7109375" style="9" bestFit="1" customWidth="1"/>
    <col min="12038" max="12038" width="9.140625" style="9"/>
    <col min="12039" max="12039" width="42" style="9" customWidth="1"/>
    <col min="12040" max="12040" width="10.140625" style="9" customWidth="1"/>
    <col min="12041" max="12041" width="9.42578125" style="9" customWidth="1"/>
    <col min="12042" max="12042" width="6.85546875" style="9" bestFit="1" customWidth="1"/>
    <col min="12043" max="12270" width="9.140625" style="9"/>
    <col min="12271" max="12271" width="6.42578125" style="9" bestFit="1" customWidth="1"/>
    <col min="12272" max="12272" width="18.5703125" style="9" bestFit="1" customWidth="1"/>
    <col min="12273" max="12273" width="5.7109375" style="9" bestFit="1" customWidth="1"/>
    <col min="12274" max="12283" width="7.28515625" style="9" customWidth="1"/>
    <col min="12284" max="12287" width="9.140625" style="9"/>
    <col min="12288" max="12288" width="12.28515625" style="9" customWidth="1"/>
    <col min="12289" max="12289" width="12.28515625" style="9" bestFit="1" customWidth="1"/>
    <col min="12290" max="12290" width="18.140625" style="9" bestFit="1" customWidth="1"/>
    <col min="12291" max="12291" width="9.5703125" style="9" customWidth="1"/>
    <col min="12292" max="12292" width="9.140625" style="9"/>
    <col min="12293" max="12293" width="10.7109375" style="9" bestFit="1" customWidth="1"/>
    <col min="12294" max="12294" width="9.140625" style="9"/>
    <col min="12295" max="12295" width="42" style="9" customWidth="1"/>
    <col min="12296" max="12296" width="10.140625" style="9" customWidth="1"/>
    <col min="12297" max="12297" width="9.42578125" style="9" customWidth="1"/>
    <col min="12298" max="12298" width="6.85546875" style="9" bestFit="1" customWidth="1"/>
    <col min="12299" max="12526" width="9.140625" style="9"/>
    <col min="12527" max="12527" width="6.42578125" style="9" bestFit="1" customWidth="1"/>
    <col min="12528" max="12528" width="18.5703125" style="9" bestFit="1" customWidth="1"/>
    <col min="12529" max="12529" width="5.7109375" style="9" bestFit="1" customWidth="1"/>
    <col min="12530" max="12539" width="7.28515625" style="9" customWidth="1"/>
    <col min="12540" max="12543" width="9.140625" style="9"/>
    <col min="12544" max="12544" width="12.28515625" style="9" customWidth="1"/>
    <col min="12545" max="12545" width="12.28515625" style="9" bestFit="1" customWidth="1"/>
    <col min="12546" max="12546" width="18.140625" style="9" bestFit="1" customWidth="1"/>
    <col min="12547" max="12547" width="9.5703125" style="9" customWidth="1"/>
    <col min="12548" max="12548" width="9.140625" style="9"/>
    <col min="12549" max="12549" width="10.7109375" style="9" bestFit="1" customWidth="1"/>
    <col min="12550" max="12550" width="9.140625" style="9"/>
    <col min="12551" max="12551" width="42" style="9" customWidth="1"/>
    <col min="12552" max="12552" width="10.140625" style="9" customWidth="1"/>
    <col min="12553" max="12553" width="9.42578125" style="9" customWidth="1"/>
    <col min="12554" max="12554" width="6.85546875" style="9" bestFit="1" customWidth="1"/>
    <col min="12555" max="12782" width="9.140625" style="9"/>
    <col min="12783" max="12783" width="6.42578125" style="9" bestFit="1" customWidth="1"/>
    <col min="12784" max="12784" width="18.5703125" style="9" bestFit="1" customWidth="1"/>
    <col min="12785" max="12785" width="5.7109375" style="9" bestFit="1" customWidth="1"/>
    <col min="12786" max="12795" width="7.28515625" style="9" customWidth="1"/>
    <col min="12796" max="12799" width="9.140625" style="9"/>
    <col min="12800" max="12800" width="12.28515625" style="9" customWidth="1"/>
    <col min="12801" max="12801" width="12.28515625" style="9" bestFit="1" customWidth="1"/>
    <col min="12802" max="12802" width="18.140625" style="9" bestFit="1" customWidth="1"/>
    <col min="12803" max="12803" width="9.5703125" style="9" customWidth="1"/>
    <col min="12804" max="12804" width="9.140625" style="9"/>
    <col min="12805" max="12805" width="10.7109375" style="9" bestFit="1" customWidth="1"/>
    <col min="12806" max="12806" width="9.140625" style="9"/>
    <col min="12807" max="12807" width="42" style="9" customWidth="1"/>
    <col min="12808" max="12808" width="10.140625" style="9" customWidth="1"/>
    <col min="12809" max="12809" width="9.42578125" style="9" customWidth="1"/>
    <col min="12810" max="12810" width="6.85546875" style="9" bestFit="1" customWidth="1"/>
    <col min="12811" max="13038" width="9.140625" style="9"/>
    <col min="13039" max="13039" width="6.42578125" style="9" bestFit="1" customWidth="1"/>
    <col min="13040" max="13040" width="18.5703125" style="9" bestFit="1" customWidth="1"/>
    <col min="13041" max="13041" width="5.7109375" style="9" bestFit="1" customWidth="1"/>
    <col min="13042" max="13051" width="7.28515625" style="9" customWidth="1"/>
    <col min="13052" max="13055" width="9.140625" style="9"/>
    <col min="13056" max="13056" width="12.28515625" style="9" customWidth="1"/>
    <col min="13057" max="13057" width="12.28515625" style="9" bestFit="1" customWidth="1"/>
    <col min="13058" max="13058" width="18.140625" style="9" bestFit="1" customWidth="1"/>
    <col min="13059" max="13059" width="9.5703125" style="9" customWidth="1"/>
    <col min="13060" max="13060" width="9.140625" style="9"/>
    <col min="13061" max="13061" width="10.7109375" style="9" bestFit="1" customWidth="1"/>
    <col min="13062" max="13062" width="9.140625" style="9"/>
    <col min="13063" max="13063" width="42" style="9" customWidth="1"/>
    <col min="13064" max="13064" width="10.140625" style="9" customWidth="1"/>
    <col min="13065" max="13065" width="9.42578125" style="9" customWidth="1"/>
    <col min="13066" max="13066" width="6.85546875" style="9" bestFit="1" customWidth="1"/>
    <col min="13067" max="13294" width="9.140625" style="9"/>
    <col min="13295" max="13295" width="6.42578125" style="9" bestFit="1" customWidth="1"/>
    <col min="13296" max="13296" width="18.5703125" style="9" bestFit="1" customWidth="1"/>
    <col min="13297" max="13297" width="5.7109375" style="9" bestFit="1" customWidth="1"/>
    <col min="13298" max="13307" width="7.28515625" style="9" customWidth="1"/>
    <col min="13308" max="13311" width="9.140625" style="9"/>
    <col min="13312" max="13312" width="12.28515625" style="9" customWidth="1"/>
    <col min="13313" max="13313" width="12.28515625" style="9" bestFit="1" customWidth="1"/>
    <col min="13314" max="13314" width="18.140625" style="9" bestFit="1" customWidth="1"/>
    <col min="13315" max="13315" width="9.5703125" style="9" customWidth="1"/>
    <col min="13316" max="13316" width="9.140625" style="9"/>
    <col min="13317" max="13317" width="10.7109375" style="9" bestFit="1" customWidth="1"/>
    <col min="13318" max="13318" width="9.140625" style="9"/>
    <col min="13319" max="13319" width="42" style="9" customWidth="1"/>
    <col min="13320" max="13320" width="10.140625" style="9" customWidth="1"/>
    <col min="13321" max="13321" width="9.42578125" style="9" customWidth="1"/>
    <col min="13322" max="13322" width="6.85546875" style="9" bestFit="1" customWidth="1"/>
    <col min="13323" max="13550" width="9.140625" style="9"/>
    <col min="13551" max="13551" width="6.42578125" style="9" bestFit="1" customWidth="1"/>
    <col min="13552" max="13552" width="18.5703125" style="9" bestFit="1" customWidth="1"/>
    <col min="13553" max="13553" width="5.7109375" style="9" bestFit="1" customWidth="1"/>
    <col min="13554" max="13563" width="7.28515625" style="9" customWidth="1"/>
    <col min="13564" max="13567" width="9.140625" style="9"/>
    <col min="13568" max="13568" width="12.28515625" style="9" customWidth="1"/>
    <col min="13569" max="13569" width="12.28515625" style="9" bestFit="1" customWidth="1"/>
    <col min="13570" max="13570" width="18.140625" style="9" bestFit="1" customWidth="1"/>
    <col min="13571" max="13571" width="9.5703125" style="9" customWidth="1"/>
    <col min="13572" max="13572" width="9.140625" style="9"/>
    <col min="13573" max="13573" width="10.7109375" style="9" bestFit="1" customWidth="1"/>
    <col min="13574" max="13574" width="9.140625" style="9"/>
    <col min="13575" max="13575" width="42" style="9" customWidth="1"/>
    <col min="13576" max="13576" width="10.140625" style="9" customWidth="1"/>
    <col min="13577" max="13577" width="9.42578125" style="9" customWidth="1"/>
    <col min="13578" max="13578" width="6.85546875" style="9" bestFit="1" customWidth="1"/>
    <col min="13579" max="13806" width="9.140625" style="9"/>
    <col min="13807" max="13807" width="6.42578125" style="9" bestFit="1" customWidth="1"/>
    <col min="13808" max="13808" width="18.5703125" style="9" bestFit="1" customWidth="1"/>
    <col min="13809" max="13809" width="5.7109375" style="9" bestFit="1" customWidth="1"/>
    <col min="13810" max="13819" width="7.28515625" style="9" customWidth="1"/>
    <col min="13820" max="13823" width="9.140625" style="9"/>
    <col min="13824" max="13824" width="12.28515625" style="9" customWidth="1"/>
    <col min="13825" max="13825" width="12.28515625" style="9" bestFit="1" customWidth="1"/>
    <col min="13826" max="13826" width="18.140625" style="9" bestFit="1" customWidth="1"/>
    <col min="13827" max="13827" width="9.5703125" style="9" customWidth="1"/>
    <col min="13828" max="13828" width="9.140625" style="9"/>
    <col min="13829" max="13829" width="10.7109375" style="9" bestFit="1" customWidth="1"/>
    <col min="13830" max="13830" width="9.140625" style="9"/>
    <col min="13831" max="13831" width="42" style="9" customWidth="1"/>
    <col min="13832" max="13832" width="10.140625" style="9" customWidth="1"/>
    <col min="13833" max="13833" width="9.42578125" style="9" customWidth="1"/>
    <col min="13834" max="13834" width="6.85546875" style="9" bestFit="1" customWidth="1"/>
    <col min="13835" max="14062" width="9.140625" style="9"/>
    <col min="14063" max="14063" width="6.42578125" style="9" bestFit="1" customWidth="1"/>
    <col min="14064" max="14064" width="18.5703125" style="9" bestFit="1" customWidth="1"/>
    <col min="14065" max="14065" width="5.7109375" style="9" bestFit="1" customWidth="1"/>
    <col min="14066" max="14075" width="7.28515625" style="9" customWidth="1"/>
    <col min="14076" max="14079" width="9.140625" style="9"/>
    <col min="14080" max="14080" width="12.28515625" style="9" customWidth="1"/>
    <col min="14081" max="14081" width="12.28515625" style="9" bestFit="1" customWidth="1"/>
    <col min="14082" max="14082" width="18.140625" style="9" bestFit="1" customWidth="1"/>
    <col min="14083" max="14083" width="9.5703125" style="9" customWidth="1"/>
    <col min="14084" max="14084" width="9.140625" style="9"/>
    <col min="14085" max="14085" width="10.7109375" style="9" bestFit="1" customWidth="1"/>
    <col min="14086" max="14086" width="9.140625" style="9"/>
    <col min="14087" max="14087" width="42" style="9" customWidth="1"/>
    <col min="14088" max="14088" width="10.140625" style="9" customWidth="1"/>
    <col min="14089" max="14089" width="9.42578125" style="9" customWidth="1"/>
    <col min="14090" max="14090" width="6.85546875" style="9" bestFit="1" customWidth="1"/>
    <col min="14091" max="14318" width="9.140625" style="9"/>
    <col min="14319" max="14319" width="6.42578125" style="9" bestFit="1" customWidth="1"/>
    <col min="14320" max="14320" width="18.5703125" style="9" bestFit="1" customWidth="1"/>
    <col min="14321" max="14321" width="5.7109375" style="9" bestFit="1" customWidth="1"/>
    <col min="14322" max="14331" width="7.28515625" style="9" customWidth="1"/>
    <col min="14332" max="14335" width="9.140625" style="9"/>
    <col min="14336" max="14336" width="12.28515625" style="9" customWidth="1"/>
    <col min="14337" max="14337" width="12.28515625" style="9" bestFit="1" customWidth="1"/>
    <col min="14338" max="14338" width="18.140625" style="9" bestFit="1" customWidth="1"/>
    <col min="14339" max="14339" width="9.5703125" style="9" customWidth="1"/>
    <col min="14340" max="14340" width="9.140625" style="9"/>
    <col min="14341" max="14341" width="10.7109375" style="9" bestFit="1" customWidth="1"/>
    <col min="14342" max="14342" width="9.140625" style="9"/>
    <col min="14343" max="14343" width="42" style="9" customWidth="1"/>
    <col min="14344" max="14344" width="10.140625" style="9" customWidth="1"/>
    <col min="14345" max="14345" width="9.42578125" style="9" customWidth="1"/>
    <col min="14346" max="14346" width="6.85546875" style="9" bestFit="1" customWidth="1"/>
    <col min="14347" max="14574" width="9.140625" style="9"/>
    <col min="14575" max="14575" width="6.42578125" style="9" bestFit="1" customWidth="1"/>
    <col min="14576" max="14576" width="18.5703125" style="9" bestFit="1" customWidth="1"/>
    <col min="14577" max="14577" width="5.7109375" style="9" bestFit="1" customWidth="1"/>
    <col min="14578" max="14587" width="7.28515625" style="9" customWidth="1"/>
    <col min="14588" max="14591" width="9.140625" style="9"/>
    <col min="14592" max="14592" width="12.28515625" style="9" customWidth="1"/>
    <col min="14593" max="14593" width="12.28515625" style="9" bestFit="1" customWidth="1"/>
    <col min="14594" max="14594" width="18.140625" style="9" bestFit="1" customWidth="1"/>
    <col min="14595" max="14595" width="9.5703125" style="9" customWidth="1"/>
    <col min="14596" max="14596" width="9.140625" style="9"/>
    <col min="14597" max="14597" width="10.7109375" style="9" bestFit="1" customWidth="1"/>
    <col min="14598" max="14598" width="9.140625" style="9"/>
    <col min="14599" max="14599" width="42" style="9" customWidth="1"/>
    <col min="14600" max="14600" width="10.140625" style="9" customWidth="1"/>
    <col min="14601" max="14601" width="9.42578125" style="9" customWidth="1"/>
    <col min="14602" max="14602" width="6.85546875" style="9" bestFit="1" customWidth="1"/>
    <col min="14603" max="14830" width="9.140625" style="9"/>
    <col min="14831" max="14831" width="6.42578125" style="9" bestFit="1" customWidth="1"/>
    <col min="14832" max="14832" width="18.5703125" style="9" bestFit="1" customWidth="1"/>
    <col min="14833" max="14833" width="5.7109375" style="9" bestFit="1" customWidth="1"/>
    <col min="14834" max="14843" width="7.28515625" style="9" customWidth="1"/>
    <col min="14844" max="14847" width="9.140625" style="9"/>
    <col min="14848" max="14848" width="12.28515625" style="9" customWidth="1"/>
    <col min="14849" max="14849" width="12.28515625" style="9" bestFit="1" customWidth="1"/>
    <col min="14850" max="14850" width="18.140625" style="9" bestFit="1" customWidth="1"/>
    <col min="14851" max="14851" width="9.5703125" style="9" customWidth="1"/>
    <col min="14852" max="14852" width="9.140625" style="9"/>
    <col min="14853" max="14853" width="10.7109375" style="9" bestFit="1" customWidth="1"/>
    <col min="14854" max="14854" width="9.140625" style="9"/>
    <col min="14855" max="14855" width="42" style="9" customWidth="1"/>
    <col min="14856" max="14856" width="10.140625" style="9" customWidth="1"/>
    <col min="14857" max="14857" width="9.42578125" style="9" customWidth="1"/>
    <col min="14858" max="14858" width="6.85546875" style="9" bestFit="1" customWidth="1"/>
    <col min="14859" max="15086" width="9.140625" style="9"/>
    <col min="15087" max="15087" width="6.42578125" style="9" bestFit="1" customWidth="1"/>
    <col min="15088" max="15088" width="18.5703125" style="9" bestFit="1" customWidth="1"/>
    <col min="15089" max="15089" width="5.7109375" style="9" bestFit="1" customWidth="1"/>
    <col min="15090" max="15099" width="7.28515625" style="9" customWidth="1"/>
    <col min="15100" max="15103" width="9.140625" style="9"/>
    <col min="15104" max="15104" width="12.28515625" style="9" customWidth="1"/>
    <col min="15105" max="15105" width="12.28515625" style="9" bestFit="1" customWidth="1"/>
    <col min="15106" max="15106" width="18.140625" style="9" bestFit="1" customWidth="1"/>
    <col min="15107" max="15107" width="9.5703125" style="9" customWidth="1"/>
    <col min="15108" max="15108" width="9.140625" style="9"/>
    <col min="15109" max="15109" width="10.7109375" style="9" bestFit="1" customWidth="1"/>
    <col min="15110" max="15110" width="9.140625" style="9"/>
    <col min="15111" max="15111" width="42" style="9" customWidth="1"/>
    <col min="15112" max="15112" width="10.140625" style="9" customWidth="1"/>
    <col min="15113" max="15113" width="9.42578125" style="9" customWidth="1"/>
    <col min="15114" max="15114" width="6.85546875" style="9" bestFit="1" customWidth="1"/>
    <col min="15115" max="15342" width="9.140625" style="9"/>
    <col min="15343" max="15343" width="6.42578125" style="9" bestFit="1" customWidth="1"/>
    <col min="15344" max="15344" width="18.5703125" style="9" bestFit="1" customWidth="1"/>
    <col min="15345" max="15345" width="5.7109375" style="9" bestFit="1" customWidth="1"/>
    <col min="15346" max="15355" width="7.28515625" style="9" customWidth="1"/>
    <col min="15356" max="15359" width="9.140625" style="9"/>
    <col min="15360" max="15360" width="12.28515625" style="9" customWidth="1"/>
    <col min="15361" max="15361" width="12.28515625" style="9" bestFit="1" customWidth="1"/>
    <col min="15362" max="15362" width="18.140625" style="9" bestFit="1" customWidth="1"/>
    <col min="15363" max="15363" width="9.5703125" style="9" customWidth="1"/>
    <col min="15364" max="15364" width="9.140625" style="9"/>
    <col min="15365" max="15365" width="10.7109375" style="9" bestFit="1" customWidth="1"/>
    <col min="15366" max="15366" width="9.140625" style="9"/>
    <col min="15367" max="15367" width="42" style="9" customWidth="1"/>
    <col min="15368" max="15368" width="10.140625" style="9" customWidth="1"/>
    <col min="15369" max="15369" width="9.42578125" style="9" customWidth="1"/>
    <col min="15370" max="15370" width="6.85546875" style="9" bestFit="1" customWidth="1"/>
    <col min="15371" max="15598" width="9.140625" style="9"/>
    <col min="15599" max="15599" width="6.42578125" style="9" bestFit="1" customWidth="1"/>
    <col min="15600" max="15600" width="18.5703125" style="9" bestFit="1" customWidth="1"/>
    <col min="15601" max="15601" width="5.7109375" style="9" bestFit="1" customWidth="1"/>
    <col min="15602" max="15611" width="7.28515625" style="9" customWidth="1"/>
    <col min="15612" max="15615" width="9.140625" style="9"/>
    <col min="15616" max="15616" width="12.28515625" style="9" customWidth="1"/>
    <col min="15617" max="15617" width="12.28515625" style="9" bestFit="1" customWidth="1"/>
    <col min="15618" max="15618" width="18.140625" style="9" bestFit="1" customWidth="1"/>
    <col min="15619" max="15619" width="9.5703125" style="9" customWidth="1"/>
    <col min="15620" max="15620" width="9.140625" style="9"/>
    <col min="15621" max="15621" width="10.7109375" style="9" bestFit="1" customWidth="1"/>
    <col min="15622" max="15622" width="9.140625" style="9"/>
    <col min="15623" max="15623" width="42" style="9" customWidth="1"/>
    <col min="15624" max="15624" width="10.140625" style="9" customWidth="1"/>
    <col min="15625" max="15625" width="9.42578125" style="9" customWidth="1"/>
    <col min="15626" max="15626" width="6.85546875" style="9" bestFit="1" customWidth="1"/>
    <col min="15627" max="15854" width="9.140625" style="9"/>
    <col min="15855" max="15855" width="6.42578125" style="9" bestFit="1" customWidth="1"/>
    <col min="15856" max="15856" width="18.5703125" style="9" bestFit="1" customWidth="1"/>
    <col min="15857" max="15857" width="5.7109375" style="9" bestFit="1" customWidth="1"/>
    <col min="15858" max="15867" width="7.28515625" style="9" customWidth="1"/>
    <col min="15868" max="15871" width="9.140625" style="9"/>
    <col min="15872" max="15872" width="12.28515625" style="9" customWidth="1"/>
    <col min="15873" max="15873" width="12.28515625" style="9" bestFit="1" customWidth="1"/>
    <col min="15874" max="15874" width="18.140625" style="9" bestFit="1" customWidth="1"/>
    <col min="15875" max="15875" width="9.5703125" style="9" customWidth="1"/>
    <col min="15876" max="15876" width="9.140625" style="9"/>
    <col min="15877" max="15877" width="10.7109375" style="9" bestFit="1" customWidth="1"/>
    <col min="15878" max="15878" width="9.140625" style="9"/>
    <col min="15879" max="15879" width="42" style="9" customWidth="1"/>
    <col min="15880" max="15880" width="10.140625" style="9" customWidth="1"/>
    <col min="15881" max="15881" width="9.42578125" style="9" customWidth="1"/>
    <col min="15882" max="15882" width="6.85546875" style="9" bestFit="1" customWidth="1"/>
    <col min="15883" max="16110" width="9.140625" style="9"/>
    <col min="16111" max="16111" width="6.42578125" style="9" bestFit="1" customWidth="1"/>
    <col min="16112" max="16112" width="18.5703125" style="9" bestFit="1" customWidth="1"/>
    <col min="16113" max="16113" width="5.7109375" style="9" bestFit="1" customWidth="1"/>
    <col min="16114" max="16123" width="7.28515625" style="9" customWidth="1"/>
    <col min="16124" max="16127" width="9.140625" style="9"/>
    <col min="16128" max="16128" width="12.28515625" style="9" customWidth="1"/>
    <col min="16129" max="16129" width="12.28515625" style="9" bestFit="1" customWidth="1"/>
    <col min="16130" max="16130" width="18.140625" style="9" bestFit="1" customWidth="1"/>
    <col min="16131" max="16131" width="9.5703125" style="9" customWidth="1"/>
    <col min="16132" max="16132" width="9.140625" style="9"/>
    <col min="16133" max="16133" width="10.7109375" style="9" bestFit="1" customWidth="1"/>
    <col min="16134" max="16134" width="9.140625" style="9"/>
    <col min="16135" max="16135" width="42" style="9" customWidth="1"/>
    <col min="16136" max="16136" width="10.140625" style="9" customWidth="1"/>
    <col min="16137" max="16137" width="9.42578125" style="9" customWidth="1"/>
    <col min="16138" max="16138" width="6.85546875" style="9" bestFit="1" customWidth="1"/>
    <col min="16139" max="16384" width="9.140625" style="9"/>
  </cols>
  <sheetData>
    <row r="1" spans="1:13" ht="24.75" customHeight="1" x14ac:dyDescent="0.25">
      <c r="A1" s="5" t="s">
        <v>84</v>
      </c>
      <c r="B1" s="5" t="s">
        <v>40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62</v>
      </c>
      <c r="H1" s="7" t="s">
        <v>63</v>
      </c>
      <c r="I1" s="7" t="s">
        <v>64</v>
      </c>
      <c r="J1" s="7" t="s">
        <v>65</v>
      </c>
      <c r="K1" s="7" t="s">
        <v>66</v>
      </c>
      <c r="L1" s="7" t="s">
        <v>67</v>
      </c>
      <c r="M1" s="8" t="s">
        <v>34</v>
      </c>
    </row>
    <row r="2" spans="1:13" x14ac:dyDescent="0.25">
      <c r="A2" s="17" t="s">
        <v>47</v>
      </c>
      <c r="B2" s="16">
        <v>16</v>
      </c>
      <c r="C2" s="18">
        <v>9</v>
      </c>
      <c r="D2" s="18">
        <v>10</v>
      </c>
      <c r="E2" s="18">
        <v>10</v>
      </c>
      <c r="F2" s="18">
        <v>10</v>
      </c>
      <c r="G2" s="18">
        <v>9</v>
      </c>
      <c r="H2" s="18">
        <v>10</v>
      </c>
      <c r="I2" s="18">
        <v>10</v>
      </c>
      <c r="J2" s="18">
        <v>10</v>
      </c>
      <c r="K2" s="18">
        <v>10</v>
      </c>
      <c r="L2" s="18">
        <v>10</v>
      </c>
      <c r="M2" s="19">
        <f t="shared" ref="M2:M33" si="0">SUM(C2:L2)</f>
        <v>98</v>
      </c>
    </row>
    <row r="3" spans="1:13" x14ac:dyDescent="0.25">
      <c r="A3" s="17" t="s">
        <v>49</v>
      </c>
      <c r="B3" s="16">
        <v>3</v>
      </c>
      <c r="C3" s="18">
        <v>9</v>
      </c>
      <c r="D3" s="18">
        <v>10</v>
      </c>
      <c r="E3" s="18">
        <v>8</v>
      </c>
      <c r="F3" s="18">
        <v>9</v>
      </c>
      <c r="G3" s="18">
        <v>9</v>
      </c>
      <c r="H3" s="18">
        <v>10</v>
      </c>
      <c r="I3" s="18">
        <v>10</v>
      </c>
      <c r="J3" s="18">
        <v>10</v>
      </c>
      <c r="K3" s="18">
        <v>10</v>
      </c>
      <c r="L3" s="18">
        <v>9</v>
      </c>
      <c r="M3" s="19">
        <f t="shared" si="0"/>
        <v>94</v>
      </c>
    </row>
    <row r="4" spans="1:13" x14ac:dyDescent="0.25">
      <c r="A4" s="17" t="s">
        <v>123</v>
      </c>
      <c r="B4" s="16">
        <v>4</v>
      </c>
      <c r="C4" s="18">
        <v>8</v>
      </c>
      <c r="D4" s="18">
        <v>10</v>
      </c>
      <c r="E4" s="18">
        <v>10</v>
      </c>
      <c r="F4" s="18">
        <v>9</v>
      </c>
      <c r="G4" s="18">
        <v>9</v>
      </c>
      <c r="H4" s="18">
        <v>10</v>
      </c>
      <c r="I4" s="18">
        <v>10</v>
      </c>
      <c r="J4" s="18">
        <v>10</v>
      </c>
      <c r="K4" s="18">
        <v>10</v>
      </c>
      <c r="L4" s="18">
        <v>7</v>
      </c>
      <c r="M4" s="19">
        <f t="shared" si="0"/>
        <v>93</v>
      </c>
    </row>
    <row r="5" spans="1:13" x14ac:dyDescent="0.25">
      <c r="A5" s="17" t="s">
        <v>83</v>
      </c>
      <c r="B5" s="16">
        <v>2</v>
      </c>
      <c r="C5" s="18">
        <v>6</v>
      </c>
      <c r="D5" s="18">
        <v>10</v>
      </c>
      <c r="E5" s="18">
        <v>10</v>
      </c>
      <c r="F5" s="18">
        <v>8</v>
      </c>
      <c r="G5" s="18">
        <v>10</v>
      </c>
      <c r="H5" s="18">
        <v>8</v>
      </c>
      <c r="I5" s="18">
        <v>10</v>
      </c>
      <c r="J5" s="18">
        <v>9</v>
      </c>
      <c r="K5" s="18">
        <v>10</v>
      </c>
      <c r="L5" s="18">
        <v>10</v>
      </c>
      <c r="M5" s="19">
        <f t="shared" si="0"/>
        <v>91</v>
      </c>
    </row>
    <row r="6" spans="1:13" x14ac:dyDescent="0.25">
      <c r="A6" s="17" t="s">
        <v>95</v>
      </c>
      <c r="B6" s="16">
        <v>13</v>
      </c>
      <c r="C6" s="18">
        <v>10</v>
      </c>
      <c r="D6" s="18">
        <v>9</v>
      </c>
      <c r="E6" s="18">
        <v>9</v>
      </c>
      <c r="F6" s="18">
        <v>9</v>
      </c>
      <c r="G6" s="18">
        <v>10</v>
      </c>
      <c r="H6" s="18">
        <v>10</v>
      </c>
      <c r="I6" s="18">
        <v>9</v>
      </c>
      <c r="J6" s="18">
        <v>8</v>
      </c>
      <c r="K6" s="18">
        <v>9</v>
      </c>
      <c r="L6" s="18">
        <v>7</v>
      </c>
      <c r="M6" s="19">
        <f t="shared" si="0"/>
        <v>90</v>
      </c>
    </row>
    <row r="7" spans="1:13" x14ac:dyDescent="0.25">
      <c r="A7" s="17" t="s">
        <v>4</v>
      </c>
      <c r="B7" s="16">
        <v>18</v>
      </c>
      <c r="C7" s="18">
        <v>10</v>
      </c>
      <c r="D7" s="18">
        <v>9</v>
      </c>
      <c r="E7" s="18">
        <v>8</v>
      </c>
      <c r="F7" s="18">
        <v>9</v>
      </c>
      <c r="G7" s="18">
        <v>10</v>
      </c>
      <c r="H7" s="18">
        <v>9</v>
      </c>
      <c r="I7" s="18">
        <v>9</v>
      </c>
      <c r="J7" s="18">
        <v>8</v>
      </c>
      <c r="K7" s="18">
        <v>9</v>
      </c>
      <c r="L7" s="18">
        <v>9</v>
      </c>
      <c r="M7" s="19">
        <f t="shared" si="0"/>
        <v>90</v>
      </c>
    </row>
    <row r="8" spans="1:13" x14ac:dyDescent="0.25">
      <c r="A8" s="17" t="s">
        <v>0</v>
      </c>
      <c r="B8" s="16">
        <v>16</v>
      </c>
      <c r="C8" s="18">
        <v>9</v>
      </c>
      <c r="D8" s="18">
        <v>9</v>
      </c>
      <c r="E8" s="18">
        <v>10</v>
      </c>
      <c r="F8" s="18">
        <v>9</v>
      </c>
      <c r="G8" s="18">
        <v>9</v>
      </c>
      <c r="H8" s="18">
        <v>10</v>
      </c>
      <c r="I8" s="18">
        <v>10</v>
      </c>
      <c r="J8" s="18">
        <v>9</v>
      </c>
      <c r="K8" s="18">
        <v>8</v>
      </c>
      <c r="L8" s="18">
        <v>7</v>
      </c>
      <c r="M8" s="19">
        <f t="shared" si="0"/>
        <v>90</v>
      </c>
    </row>
    <row r="9" spans="1:13" x14ac:dyDescent="0.25">
      <c r="A9" s="17" t="s">
        <v>111</v>
      </c>
      <c r="B9" s="16">
        <v>4</v>
      </c>
      <c r="C9" s="18">
        <v>9</v>
      </c>
      <c r="D9" s="18">
        <v>10</v>
      </c>
      <c r="E9" s="18">
        <v>8</v>
      </c>
      <c r="F9" s="18">
        <v>7</v>
      </c>
      <c r="G9" s="18">
        <v>8</v>
      </c>
      <c r="H9" s="18">
        <v>10</v>
      </c>
      <c r="I9" s="18">
        <v>9</v>
      </c>
      <c r="J9" s="18">
        <v>9</v>
      </c>
      <c r="K9" s="18">
        <v>10</v>
      </c>
      <c r="L9" s="18">
        <v>9</v>
      </c>
      <c r="M9" s="19">
        <f t="shared" si="0"/>
        <v>89</v>
      </c>
    </row>
    <row r="10" spans="1:13" x14ac:dyDescent="0.25">
      <c r="A10" s="17" t="s">
        <v>54</v>
      </c>
      <c r="B10" s="16">
        <v>15</v>
      </c>
      <c r="C10" s="18">
        <v>8</v>
      </c>
      <c r="D10" s="18">
        <v>5</v>
      </c>
      <c r="E10" s="18">
        <v>10</v>
      </c>
      <c r="F10" s="18">
        <v>7</v>
      </c>
      <c r="G10" s="18">
        <v>10</v>
      </c>
      <c r="H10" s="18">
        <v>10</v>
      </c>
      <c r="I10" s="18">
        <v>8</v>
      </c>
      <c r="J10" s="18">
        <v>10</v>
      </c>
      <c r="K10" s="18">
        <v>10</v>
      </c>
      <c r="L10" s="18">
        <v>9</v>
      </c>
      <c r="M10" s="19">
        <f t="shared" si="0"/>
        <v>87</v>
      </c>
    </row>
    <row r="11" spans="1:13" x14ac:dyDescent="0.25">
      <c r="A11" s="17" t="s">
        <v>119</v>
      </c>
      <c r="B11" s="16">
        <v>9</v>
      </c>
      <c r="C11" s="18">
        <v>9</v>
      </c>
      <c r="D11" s="18">
        <v>5</v>
      </c>
      <c r="E11" s="18">
        <v>10</v>
      </c>
      <c r="F11" s="18">
        <v>7</v>
      </c>
      <c r="G11" s="18">
        <v>9</v>
      </c>
      <c r="H11" s="18">
        <v>8</v>
      </c>
      <c r="I11" s="18">
        <v>9</v>
      </c>
      <c r="J11" s="18">
        <v>10</v>
      </c>
      <c r="K11" s="18">
        <v>9</v>
      </c>
      <c r="L11" s="18">
        <v>10</v>
      </c>
      <c r="M11" s="19">
        <f t="shared" si="0"/>
        <v>86</v>
      </c>
    </row>
    <row r="12" spans="1:13" x14ac:dyDescent="0.25">
      <c r="A12" s="17" t="s">
        <v>104</v>
      </c>
      <c r="B12" s="16">
        <v>4</v>
      </c>
      <c r="C12" s="18">
        <v>7</v>
      </c>
      <c r="D12" s="18">
        <v>7</v>
      </c>
      <c r="E12" s="18">
        <v>9</v>
      </c>
      <c r="F12" s="18">
        <v>9</v>
      </c>
      <c r="G12" s="18">
        <v>7</v>
      </c>
      <c r="H12" s="18">
        <v>9</v>
      </c>
      <c r="I12" s="18">
        <v>9</v>
      </c>
      <c r="J12" s="18">
        <v>8</v>
      </c>
      <c r="K12" s="18">
        <v>10</v>
      </c>
      <c r="L12" s="18">
        <v>10</v>
      </c>
      <c r="M12" s="19">
        <f t="shared" si="0"/>
        <v>85</v>
      </c>
    </row>
    <row r="13" spans="1:13" x14ac:dyDescent="0.25">
      <c r="A13" s="17" t="s">
        <v>106</v>
      </c>
      <c r="B13" s="16">
        <v>12</v>
      </c>
      <c r="C13" s="18">
        <v>10</v>
      </c>
      <c r="D13" s="18">
        <v>7</v>
      </c>
      <c r="E13" s="18">
        <v>10</v>
      </c>
      <c r="F13" s="18">
        <v>7</v>
      </c>
      <c r="G13" s="18">
        <v>6</v>
      </c>
      <c r="H13" s="18">
        <v>9</v>
      </c>
      <c r="I13" s="18">
        <v>9</v>
      </c>
      <c r="J13" s="18">
        <v>8</v>
      </c>
      <c r="K13" s="18">
        <v>9</v>
      </c>
      <c r="L13" s="18">
        <v>10</v>
      </c>
      <c r="M13" s="19">
        <f t="shared" si="0"/>
        <v>85</v>
      </c>
    </row>
    <row r="14" spans="1:13" x14ac:dyDescent="0.25">
      <c r="A14" s="17" t="s">
        <v>44</v>
      </c>
      <c r="B14" s="16">
        <v>17</v>
      </c>
      <c r="C14" s="18">
        <v>10</v>
      </c>
      <c r="D14" s="18">
        <v>5</v>
      </c>
      <c r="E14" s="18">
        <v>9</v>
      </c>
      <c r="F14" s="18">
        <v>10</v>
      </c>
      <c r="G14" s="18">
        <v>7</v>
      </c>
      <c r="H14" s="18">
        <v>9</v>
      </c>
      <c r="I14" s="18">
        <v>10</v>
      </c>
      <c r="J14" s="18">
        <v>8</v>
      </c>
      <c r="K14" s="18">
        <v>9</v>
      </c>
      <c r="L14" s="18">
        <v>8</v>
      </c>
      <c r="M14" s="19">
        <f t="shared" si="0"/>
        <v>85</v>
      </c>
    </row>
    <row r="15" spans="1:13" x14ac:dyDescent="0.25">
      <c r="A15" s="17" t="s">
        <v>3</v>
      </c>
      <c r="B15" s="16">
        <v>17</v>
      </c>
      <c r="C15" s="18">
        <v>9</v>
      </c>
      <c r="D15" s="18">
        <v>4</v>
      </c>
      <c r="E15" s="18">
        <v>6</v>
      </c>
      <c r="F15" s="18">
        <v>8</v>
      </c>
      <c r="G15" s="18">
        <v>8</v>
      </c>
      <c r="H15" s="18">
        <v>10</v>
      </c>
      <c r="I15" s="18">
        <v>9</v>
      </c>
      <c r="J15" s="18">
        <v>10</v>
      </c>
      <c r="K15" s="18">
        <v>10</v>
      </c>
      <c r="L15" s="18">
        <v>9</v>
      </c>
      <c r="M15" s="19">
        <f t="shared" si="0"/>
        <v>83</v>
      </c>
    </row>
    <row r="16" spans="1:13" x14ac:dyDescent="0.25">
      <c r="A16" s="17" t="s">
        <v>128</v>
      </c>
      <c r="B16" s="16">
        <v>8</v>
      </c>
      <c r="C16" s="18">
        <v>9</v>
      </c>
      <c r="D16" s="18">
        <v>9</v>
      </c>
      <c r="E16" s="18">
        <v>10</v>
      </c>
      <c r="F16" s="18">
        <v>8</v>
      </c>
      <c r="G16" s="18">
        <v>7</v>
      </c>
      <c r="H16" s="18">
        <v>8</v>
      </c>
      <c r="I16" s="18">
        <v>8</v>
      </c>
      <c r="J16" s="18">
        <v>6</v>
      </c>
      <c r="K16" s="18">
        <v>10</v>
      </c>
      <c r="L16" s="18">
        <v>8</v>
      </c>
      <c r="M16" s="19">
        <f t="shared" si="0"/>
        <v>83</v>
      </c>
    </row>
    <row r="17" spans="1:13" x14ac:dyDescent="0.25">
      <c r="A17" s="17" t="s">
        <v>9</v>
      </c>
      <c r="B17" s="16">
        <v>14</v>
      </c>
      <c r="C17" s="18">
        <v>9</v>
      </c>
      <c r="D17" s="18">
        <v>6</v>
      </c>
      <c r="E17" s="18">
        <v>10</v>
      </c>
      <c r="F17" s="18">
        <v>7</v>
      </c>
      <c r="G17" s="18">
        <v>8</v>
      </c>
      <c r="H17" s="18">
        <v>10</v>
      </c>
      <c r="I17" s="18">
        <v>5</v>
      </c>
      <c r="J17" s="18">
        <v>9</v>
      </c>
      <c r="K17" s="18">
        <v>8</v>
      </c>
      <c r="L17" s="18">
        <v>9</v>
      </c>
      <c r="M17" s="19">
        <f t="shared" si="0"/>
        <v>81</v>
      </c>
    </row>
    <row r="18" spans="1:13" x14ac:dyDescent="0.25">
      <c r="A18" s="17" t="s">
        <v>56</v>
      </c>
      <c r="B18" s="16">
        <v>5</v>
      </c>
      <c r="C18" s="18">
        <v>6</v>
      </c>
      <c r="D18" s="18">
        <v>9</v>
      </c>
      <c r="E18" s="18">
        <v>9</v>
      </c>
      <c r="F18" s="18">
        <v>9</v>
      </c>
      <c r="G18" s="18">
        <v>9</v>
      </c>
      <c r="H18" s="18">
        <v>8</v>
      </c>
      <c r="I18" s="18">
        <v>10</v>
      </c>
      <c r="J18" s="18">
        <v>6</v>
      </c>
      <c r="K18" s="18">
        <v>7</v>
      </c>
      <c r="L18" s="18">
        <v>8</v>
      </c>
      <c r="M18" s="19">
        <f t="shared" si="0"/>
        <v>81</v>
      </c>
    </row>
    <row r="19" spans="1:13" x14ac:dyDescent="0.25">
      <c r="A19" s="17" t="s">
        <v>93</v>
      </c>
      <c r="B19" s="16">
        <v>19</v>
      </c>
      <c r="C19" s="18">
        <v>9</v>
      </c>
      <c r="D19" s="18">
        <v>2</v>
      </c>
      <c r="E19" s="18">
        <v>7</v>
      </c>
      <c r="F19" s="18">
        <v>7</v>
      </c>
      <c r="G19" s="18">
        <v>10</v>
      </c>
      <c r="H19" s="18">
        <v>10</v>
      </c>
      <c r="I19" s="18">
        <v>8</v>
      </c>
      <c r="J19" s="18">
        <v>9</v>
      </c>
      <c r="K19" s="18">
        <v>10</v>
      </c>
      <c r="L19" s="18">
        <v>7</v>
      </c>
      <c r="M19" s="19">
        <f t="shared" si="0"/>
        <v>79</v>
      </c>
    </row>
    <row r="20" spans="1:13" x14ac:dyDescent="0.25">
      <c r="A20" s="17" t="s">
        <v>48</v>
      </c>
      <c r="B20" s="16">
        <v>3</v>
      </c>
      <c r="C20" s="18">
        <v>8</v>
      </c>
      <c r="D20" s="18">
        <v>8</v>
      </c>
      <c r="E20" s="18">
        <v>8</v>
      </c>
      <c r="F20" s="18">
        <v>6</v>
      </c>
      <c r="G20" s="18">
        <v>7</v>
      </c>
      <c r="H20" s="18">
        <v>9</v>
      </c>
      <c r="I20" s="18">
        <v>6</v>
      </c>
      <c r="J20" s="18">
        <v>9</v>
      </c>
      <c r="K20" s="18">
        <v>9</v>
      </c>
      <c r="L20" s="18">
        <v>9</v>
      </c>
      <c r="M20" s="19">
        <f t="shared" si="0"/>
        <v>79</v>
      </c>
    </row>
    <row r="21" spans="1:13" x14ac:dyDescent="0.25">
      <c r="A21" s="17" t="s">
        <v>103</v>
      </c>
      <c r="B21" s="16">
        <v>11</v>
      </c>
      <c r="C21" s="18">
        <v>6</v>
      </c>
      <c r="D21" s="18">
        <v>9</v>
      </c>
      <c r="E21" s="18">
        <v>8</v>
      </c>
      <c r="F21" s="18">
        <v>6</v>
      </c>
      <c r="G21" s="18">
        <v>10</v>
      </c>
      <c r="H21" s="18">
        <v>7</v>
      </c>
      <c r="I21" s="18">
        <v>8</v>
      </c>
      <c r="J21" s="18">
        <v>9</v>
      </c>
      <c r="K21" s="18">
        <v>7</v>
      </c>
      <c r="L21" s="18">
        <v>8</v>
      </c>
      <c r="M21" s="19">
        <f t="shared" si="0"/>
        <v>78</v>
      </c>
    </row>
    <row r="22" spans="1:13" x14ac:dyDescent="0.25">
      <c r="A22" s="17" t="s">
        <v>109</v>
      </c>
      <c r="B22" s="16">
        <v>11</v>
      </c>
      <c r="C22" s="18">
        <v>5</v>
      </c>
      <c r="D22" s="18">
        <v>8</v>
      </c>
      <c r="E22" s="18">
        <v>7</v>
      </c>
      <c r="F22" s="18">
        <v>7</v>
      </c>
      <c r="G22" s="18">
        <v>9</v>
      </c>
      <c r="H22" s="18">
        <v>9</v>
      </c>
      <c r="I22" s="18">
        <v>9</v>
      </c>
      <c r="J22" s="18">
        <v>9</v>
      </c>
      <c r="K22" s="18">
        <v>8</v>
      </c>
      <c r="L22" s="18">
        <v>7</v>
      </c>
      <c r="M22" s="19">
        <f t="shared" si="0"/>
        <v>78</v>
      </c>
    </row>
    <row r="23" spans="1:13" x14ac:dyDescent="0.25">
      <c r="A23" s="17" t="s">
        <v>50</v>
      </c>
      <c r="B23" s="16">
        <v>3</v>
      </c>
      <c r="C23" s="18">
        <v>8</v>
      </c>
      <c r="D23" s="18">
        <v>5</v>
      </c>
      <c r="E23" s="18">
        <v>7</v>
      </c>
      <c r="F23" s="18">
        <v>7</v>
      </c>
      <c r="G23" s="18">
        <v>9</v>
      </c>
      <c r="H23" s="18">
        <v>7</v>
      </c>
      <c r="I23" s="18">
        <v>8</v>
      </c>
      <c r="J23" s="18">
        <v>10</v>
      </c>
      <c r="K23" s="18">
        <v>8</v>
      </c>
      <c r="L23" s="18">
        <v>9</v>
      </c>
      <c r="M23" s="19">
        <f t="shared" si="0"/>
        <v>78</v>
      </c>
    </row>
    <row r="24" spans="1:13" x14ac:dyDescent="0.25">
      <c r="A24" s="17" t="s">
        <v>122</v>
      </c>
      <c r="B24" s="16">
        <v>8</v>
      </c>
      <c r="C24" s="18">
        <v>10</v>
      </c>
      <c r="D24" s="18">
        <v>5</v>
      </c>
      <c r="E24" s="18">
        <v>8</v>
      </c>
      <c r="F24" s="18">
        <v>8</v>
      </c>
      <c r="G24" s="18">
        <v>8</v>
      </c>
      <c r="H24" s="18">
        <v>6</v>
      </c>
      <c r="I24" s="18">
        <v>9</v>
      </c>
      <c r="J24" s="18">
        <v>4</v>
      </c>
      <c r="K24" s="18">
        <v>8</v>
      </c>
      <c r="L24" s="18">
        <v>10</v>
      </c>
      <c r="M24" s="19">
        <f t="shared" si="0"/>
        <v>76</v>
      </c>
    </row>
    <row r="25" spans="1:13" x14ac:dyDescent="0.25">
      <c r="A25" s="17" t="s">
        <v>129</v>
      </c>
      <c r="B25" s="16">
        <v>9</v>
      </c>
      <c r="C25" s="18">
        <v>5</v>
      </c>
      <c r="D25" s="18">
        <v>7</v>
      </c>
      <c r="E25" s="18">
        <v>10</v>
      </c>
      <c r="F25" s="18">
        <v>8</v>
      </c>
      <c r="G25" s="18">
        <v>7</v>
      </c>
      <c r="H25" s="18">
        <v>10</v>
      </c>
      <c r="I25" s="18">
        <v>8</v>
      </c>
      <c r="J25" s="18">
        <v>8</v>
      </c>
      <c r="K25" s="18">
        <v>6</v>
      </c>
      <c r="L25" s="18">
        <v>7</v>
      </c>
      <c r="M25" s="19">
        <f t="shared" si="0"/>
        <v>76</v>
      </c>
    </row>
    <row r="26" spans="1:13" x14ac:dyDescent="0.25">
      <c r="A26" s="17" t="s">
        <v>94</v>
      </c>
      <c r="B26" s="16">
        <v>1</v>
      </c>
      <c r="C26" s="18">
        <v>5</v>
      </c>
      <c r="D26" s="18">
        <v>7</v>
      </c>
      <c r="E26" s="18">
        <v>6</v>
      </c>
      <c r="F26" s="18">
        <v>9</v>
      </c>
      <c r="G26" s="18">
        <v>7</v>
      </c>
      <c r="H26" s="18">
        <v>9</v>
      </c>
      <c r="I26" s="18">
        <v>8</v>
      </c>
      <c r="J26" s="18">
        <v>9</v>
      </c>
      <c r="K26" s="18">
        <v>7</v>
      </c>
      <c r="L26" s="18">
        <v>8</v>
      </c>
      <c r="M26" s="19">
        <f t="shared" si="0"/>
        <v>75</v>
      </c>
    </row>
    <row r="27" spans="1:13" x14ac:dyDescent="0.25">
      <c r="A27" s="17" t="s">
        <v>96</v>
      </c>
      <c r="B27" s="16">
        <v>18</v>
      </c>
      <c r="C27" s="18">
        <v>7</v>
      </c>
      <c r="D27" s="18">
        <v>7</v>
      </c>
      <c r="E27" s="18">
        <v>8</v>
      </c>
      <c r="F27" s="18">
        <v>8</v>
      </c>
      <c r="G27" s="18">
        <v>7</v>
      </c>
      <c r="H27" s="18">
        <v>8</v>
      </c>
      <c r="I27" s="18">
        <v>9</v>
      </c>
      <c r="J27" s="18">
        <v>6</v>
      </c>
      <c r="K27" s="18">
        <v>9</v>
      </c>
      <c r="L27" s="18">
        <v>6</v>
      </c>
      <c r="M27" s="19">
        <f t="shared" si="0"/>
        <v>75</v>
      </c>
    </row>
    <row r="28" spans="1:13" x14ac:dyDescent="0.25">
      <c r="A28" s="17" t="s">
        <v>22</v>
      </c>
      <c r="B28" s="16">
        <v>15</v>
      </c>
      <c r="C28" s="18">
        <v>8</v>
      </c>
      <c r="D28" s="18">
        <v>10</v>
      </c>
      <c r="E28" s="18">
        <v>10</v>
      </c>
      <c r="F28" s="18">
        <v>8</v>
      </c>
      <c r="G28" s="18">
        <v>6</v>
      </c>
      <c r="H28" s="18">
        <v>5</v>
      </c>
      <c r="I28" s="18">
        <v>6</v>
      </c>
      <c r="J28" s="18">
        <v>8</v>
      </c>
      <c r="K28" s="18">
        <v>7</v>
      </c>
      <c r="L28" s="18">
        <v>7</v>
      </c>
      <c r="M28" s="19">
        <f t="shared" si="0"/>
        <v>75</v>
      </c>
    </row>
    <row r="29" spans="1:13" x14ac:dyDescent="0.25">
      <c r="A29" s="17" t="s">
        <v>53</v>
      </c>
      <c r="B29" s="16">
        <v>10</v>
      </c>
      <c r="C29" s="18">
        <v>7</v>
      </c>
      <c r="D29" s="18">
        <v>6</v>
      </c>
      <c r="E29" s="18">
        <v>8</v>
      </c>
      <c r="F29" s="18">
        <v>7</v>
      </c>
      <c r="G29" s="18">
        <v>6</v>
      </c>
      <c r="H29" s="18">
        <v>8</v>
      </c>
      <c r="I29" s="18">
        <v>8</v>
      </c>
      <c r="J29" s="18">
        <v>8</v>
      </c>
      <c r="K29" s="18">
        <v>10</v>
      </c>
      <c r="L29" s="18">
        <v>7</v>
      </c>
      <c r="M29" s="19">
        <f t="shared" si="0"/>
        <v>75</v>
      </c>
    </row>
    <row r="30" spans="1:13" x14ac:dyDescent="0.25">
      <c r="A30" s="17" t="s">
        <v>117</v>
      </c>
      <c r="B30" s="16">
        <v>6</v>
      </c>
      <c r="C30" s="18">
        <v>6</v>
      </c>
      <c r="D30" s="18">
        <v>7</v>
      </c>
      <c r="E30" s="18">
        <v>7</v>
      </c>
      <c r="F30" s="18">
        <v>8</v>
      </c>
      <c r="G30" s="18">
        <v>9</v>
      </c>
      <c r="H30" s="18">
        <v>7</v>
      </c>
      <c r="I30" s="18">
        <v>9</v>
      </c>
      <c r="J30" s="18">
        <v>8</v>
      </c>
      <c r="K30" s="18">
        <v>6</v>
      </c>
      <c r="L30" s="18">
        <v>8</v>
      </c>
      <c r="M30" s="19">
        <f t="shared" si="0"/>
        <v>75</v>
      </c>
    </row>
    <row r="31" spans="1:13" x14ac:dyDescent="0.25">
      <c r="A31" s="17" t="s">
        <v>99</v>
      </c>
      <c r="B31" s="16">
        <v>14</v>
      </c>
      <c r="C31" s="18">
        <v>7</v>
      </c>
      <c r="D31" s="18">
        <v>7</v>
      </c>
      <c r="E31" s="18">
        <v>8</v>
      </c>
      <c r="F31" s="18">
        <v>6</v>
      </c>
      <c r="G31" s="18">
        <v>8</v>
      </c>
      <c r="H31" s="18">
        <v>9</v>
      </c>
      <c r="I31" s="18">
        <v>8</v>
      </c>
      <c r="J31" s="18">
        <v>6</v>
      </c>
      <c r="K31" s="18">
        <v>9</v>
      </c>
      <c r="L31" s="18">
        <v>7</v>
      </c>
      <c r="M31" s="19">
        <f t="shared" si="0"/>
        <v>75</v>
      </c>
    </row>
    <row r="32" spans="1:13" x14ac:dyDescent="0.25">
      <c r="A32" s="17" t="s">
        <v>87</v>
      </c>
      <c r="B32" s="16">
        <v>19</v>
      </c>
      <c r="C32" s="18">
        <v>9</v>
      </c>
      <c r="D32" s="18">
        <v>7</v>
      </c>
      <c r="E32" s="18">
        <v>7</v>
      </c>
      <c r="F32" s="18">
        <v>6</v>
      </c>
      <c r="G32" s="18">
        <v>10</v>
      </c>
      <c r="H32" s="18">
        <v>10</v>
      </c>
      <c r="I32" s="18">
        <v>7</v>
      </c>
      <c r="J32" s="18">
        <v>3</v>
      </c>
      <c r="K32" s="18">
        <v>6</v>
      </c>
      <c r="L32" s="18">
        <v>9</v>
      </c>
      <c r="M32" s="19">
        <f t="shared" si="0"/>
        <v>74</v>
      </c>
    </row>
    <row r="33" spans="1:13" x14ac:dyDescent="0.25">
      <c r="A33" s="17" t="s">
        <v>102</v>
      </c>
      <c r="B33" s="16">
        <v>5</v>
      </c>
      <c r="C33" s="18">
        <v>5</v>
      </c>
      <c r="D33" s="18">
        <v>10</v>
      </c>
      <c r="E33" s="18">
        <v>10</v>
      </c>
      <c r="F33" s="18">
        <v>5</v>
      </c>
      <c r="G33" s="18">
        <v>2</v>
      </c>
      <c r="H33" s="18">
        <v>10</v>
      </c>
      <c r="I33" s="18">
        <v>10</v>
      </c>
      <c r="J33" s="18">
        <v>8</v>
      </c>
      <c r="K33" s="18">
        <v>8</v>
      </c>
      <c r="L33" s="18">
        <v>6</v>
      </c>
      <c r="M33" s="19">
        <f t="shared" si="0"/>
        <v>74</v>
      </c>
    </row>
    <row r="34" spans="1:13" x14ac:dyDescent="0.25">
      <c r="A34" s="17" t="s">
        <v>8</v>
      </c>
      <c r="B34" s="16">
        <v>16</v>
      </c>
      <c r="C34" s="18">
        <v>8</v>
      </c>
      <c r="D34" s="18">
        <v>10</v>
      </c>
      <c r="E34" s="18">
        <v>8</v>
      </c>
      <c r="F34" s="18">
        <v>8</v>
      </c>
      <c r="G34" s="18">
        <v>9</v>
      </c>
      <c r="H34" s="18">
        <v>7</v>
      </c>
      <c r="I34" s="18">
        <v>6</v>
      </c>
      <c r="J34" s="18">
        <v>6</v>
      </c>
      <c r="K34" s="18">
        <v>4</v>
      </c>
      <c r="L34" s="18">
        <v>7</v>
      </c>
      <c r="M34" s="19">
        <f t="shared" ref="M34:M65" si="1">SUM(C34:L34)</f>
        <v>73</v>
      </c>
    </row>
    <row r="35" spans="1:13" x14ac:dyDescent="0.25">
      <c r="A35" s="17" t="s">
        <v>17</v>
      </c>
      <c r="B35" s="16">
        <v>6</v>
      </c>
      <c r="C35" s="18">
        <v>8</v>
      </c>
      <c r="D35" s="18">
        <v>9</v>
      </c>
      <c r="E35" s="18">
        <v>8</v>
      </c>
      <c r="F35" s="18">
        <v>7</v>
      </c>
      <c r="G35" s="18">
        <v>7</v>
      </c>
      <c r="H35" s="18">
        <v>7</v>
      </c>
      <c r="I35" s="18">
        <v>7</v>
      </c>
      <c r="J35" s="18">
        <v>2</v>
      </c>
      <c r="K35" s="18">
        <v>10</v>
      </c>
      <c r="L35" s="18">
        <v>7</v>
      </c>
      <c r="M35" s="19">
        <f t="shared" si="1"/>
        <v>72</v>
      </c>
    </row>
    <row r="36" spans="1:13" x14ac:dyDescent="0.25">
      <c r="A36" s="17" t="s">
        <v>97</v>
      </c>
      <c r="B36" s="16">
        <v>18</v>
      </c>
      <c r="C36" s="18">
        <v>8</v>
      </c>
      <c r="D36" s="18">
        <v>7</v>
      </c>
      <c r="E36" s="18">
        <v>8</v>
      </c>
      <c r="F36" s="18">
        <v>5</v>
      </c>
      <c r="G36" s="18">
        <v>7</v>
      </c>
      <c r="H36" s="18">
        <v>7</v>
      </c>
      <c r="I36" s="18">
        <v>9</v>
      </c>
      <c r="J36" s="18">
        <v>7</v>
      </c>
      <c r="K36" s="18">
        <v>8</v>
      </c>
      <c r="L36" s="18">
        <v>6</v>
      </c>
      <c r="M36" s="19">
        <f t="shared" si="1"/>
        <v>72</v>
      </c>
    </row>
    <row r="37" spans="1:13" x14ac:dyDescent="0.25">
      <c r="A37" s="17" t="s">
        <v>100</v>
      </c>
      <c r="B37" s="16">
        <v>9</v>
      </c>
      <c r="C37" s="18">
        <v>1</v>
      </c>
      <c r="D37" s="18">
        <v>10</v>
      </c>
      <c r="E37" s="18">
        <v>7</v>
      </c>
      <c r="F37" s="18">
        <v>8</v>
      </c>
      <c r="G37" s="18">
        <v>9</v>
      </c>
      <c r="H37" s="18">
        <v>9</v>
      </c>
      <c r="I37" s="18">
        <v>6</v>
      </c>
      <c r="J37" s="18">
        <v>9</v>
      </c>
      <c r="K37" s="18">
        <v>8</v>
      </c>
      <c r="L37" s="18">
        <v>4</v>
      </c>
      <c r="M37" s="19">
        <f t="shared" si="1"/>
        <v>71</v>
      </c>
    </row>
    <row r="38" spans="1:13" x14ac:dyDescent="0.25">
      <c r="A38" s="17" t="s">
        <v>1</v>
      </c>
      <c r="B38" s="16">
        <v>10</v>
      </c>
      <c r="C38" s="18">
        <v>5</v>
      </c>
      <c r="D38" s="18">
        <v>7</v>
      </c>
      <c r="E38" s="18">
        <v>8</v>
      </c>
      <c r="F38" s="18">
        <v>8</v>
      </c>
      <c r="G38" s="18">
        <v>8</v>
      </c>
      <c r="H38" s="18">
        <v>6</v>
      </c>
      <c r="I38" s="18">
        <v>7</v>
      </c>
      <c r="J38" s="18">
        <v>7</v>
      </c>
      <c r="K38" s="18">
        <v>10</v>
      </c>
      <c r="L38" s="18">
        <v>5</v>
      </c>
      <c r="M38" s="19">
        <f t="shared" si="1"/>
        <v>71</v>
      </c>
    </row>
    <row r="39" spans="1:13" x14ac:dyDescent="0.25">
      <c r="A39" s="17" t="s">
        <v>2</v>
      </c>
      <c r="B39" s="16">
        <v>11</v>
      </c>
      <c r="C39" s="18">
        <v>3</v>
      </c>
      <c r="D39" s="18">
        <v>5</v>
      </c>
      <c r="E39" s="18">
        <v>10</v>
      </c>
      <c r="F39" s="18">
        <v>8</v>
      </c>
      <c r="G39" s="18">
        <v>9</v>
      </c>
      <c r="H39" s="18">
        <v>8</v>
      </c>
      <c r="I39" s="18">
        <v>8</v>
      </c>
      <c r="J39" s="18">
        <v>9</v>
      </c>
      <c r="K39" s="18">
        <v>7</v>
      </c>
      <c r="L39" s="18">
        <v>4</v>
      </c>
      <c r="M39" s="19">
        <f t="shared" si="1"/>
        <v>71</v>
      </c>
    </row>
    <row r="40" spans="1:13" x14ac:dyDescent="0.25">
      <c r="A40" s="17" t="s">
        <v>16</v>
      </c>
      <c r="B40" s="16">
        <v>1</v>
      </c>
      <c r="C40" s="18">
        <v>5</v>
      </c>
      <c r="D40" s="18">
        <v>4</v>
      </c>
      <c r="E40" s="18">
        <v>8</v>
      </c>
      <c r="F40" s="18">
        <v>7</v>
      </c>
      <c r="G40" s="18">
        <v>4</v>
      </c>
      <c r="H40" s="18">
        <v>10</v>
      </c>
      <c r="I40" s="18">
        <v>9</v>
      </c>
      <c r="J40" s="18">
        <v>10</v>
      </c>
      <c r="K40" s="18">
        <v>6</v>
      </c>
      <c r="L40" s="18">
        <v>8</v>
      </c>
      <c r="M40" s="19">
        <f t="shared" si="1"/>
        <v>71</v>
      </c>
    </row>
    <row r="41" spans="1:13" x14ac:dyDescent="0.25">
      <c r="A41" s="17" t="s">
        <v>89</v>
      </c>
      <c r="B41" s="16">
        <v>11</v>
      </c>
      <c r="C41" s="18">
        <v>9</v>
      </c>
      <c r="D41" s="18">
        <v>7</v>
      </c>
      <c r="E41" s="18">
        <v>7</v>
      </c>
      <c r="F41" s="18">
        <v>9</v>
      </c>
      <c r="G41" s="18">
        <v>8</v>
      </c>
      <c r="H41" s="18">
        <v>1</v>
      </c>
      <c r="I41" s="18">
        <v>7</v>
      </c>
      <c r="J41" s="18">
        <v>9</v>
      </c>
      <c r="K41" s="18">
        <v>7</v>
      </c>
      <c r="L41" s="18">
        <v>6</v>
      </c>
      <c r="M41" s="19">
        <f t="shared" si="1"/>
        <v>70</v>
      </c>
    </row>
    <row r="42" spans="1:13" x14ac:dyDescent="0.25">
      <c r="A42" s="17" t="s">
        <v>15</v>
      </c>
      <c r="B42" s="16">
        <v>10</v>
      </c>
      <c r="C42" s="18">
        <v>7</v>
      </c>
      <c r="D42" s="18">
        <v>6</v>
      </c>
      <c r="E42" s="18">
        <v>7</v>
      </c>
      <c r="F42" s="18">
        <v>5</v>
      </c>
      <c r="G42" s="18">
        <v>8</v>
      </c>
      <c r="H42" s="18">
        <v>6</v>
      </c>
      <c r="I42" s="18">
        <v>9</v>
      </c>
      <c r="J42" s="18">
        <v>7</v>
      </c>
      <c r="K42" s="18">
        <v>8</v>
      </c>
      <c r="L42" s="18">
        <v>7</v>
      </c>
      <c r="M42" s="19">
        <f t="shared" si="1"/>
        <v>70</v>
      </c>
    </row>
    <row r="43" spans="1:13" x14ac:dyDescent="0.25">
      <c r="A43" s="17" t="s">
        <v>125</v>
      </c>
      <c r="B43" s="16">
        <v>15</v>
      </c>
      <c r="C43" s="18">
        <v>6</v>
      </c>
      <c r="D43" s="18">
        <v>5</v>
      </c>
      <c r="E43" s="18">
        <v>9</v>
      </c>
      <c r="F43" s="18">
        <v>7</v>
      </c>
      <c r="G43" s="18">
        <v>7</v>
      </c>
      <c r="H43" s="18">
        <v>5</v>
      </c>
      <c r="I43" s="18">
        <v>9</v>
      </c>
      <c r="J43" s="18">
        <v>8</v>
      </c>
      <c r="K43" s="18">
        <v>7</v>
      </c>
      <c r="L43" s="18">
        <v>7</v>
      </c>
      <c r="M43" s="19">
        <f t="shared" si="1"/>
        <v>70</v>
      </c>
    </row>
    <row r="44" spans="1:13" x14ac:dyDescent="0.25">
      <c r="A44" s="17" t="s">
        <v>126</v>
      </c>
      <c r="B44" s="16">
        <v>19</v>
      </c>
      <c r="C44" s="18">
        <v>6</v>
      </c>
      <c r="D44" s="18">
        <v>5</v>
      </c>
      <c r="E44" s="18">
        <v>10</v>
      </c>
      <c r="F44" s="18">
        <v>8</v>
      </c>
      <c r="G44" s="18">
        <v>6</v>
      </c>
      <c r="H44" s="18">
        <v>10</v>
      </c>
      <c r="I44" s="18">
        <v>8</v>
      </c>
      <c r="J44" s="18">
        <v>9</v>
      </c>
      <c r="K44" s="18">
        <v>6</v>
      </c>
      <c r="L44" s="18">
        <v>2</v>
      </c>
      <c r="M44" s="19">
        <f t="shared" si="1"/>
        <v>70</v>
      </c>
    </row>
    <row r="45" spans="1:13" x14ac:dyDescent="0.25">
      <c r="A45" s="17" t="s">
        <v>98</v>
      </c>
      <c r="B45" s="16">
        <v>14</v>
      </c>
      <c r="C45" s="18">
        <v>6</v>
      </c>
      <c r="D45" s="18">
        <v>6</v>
      </c>
      <c r="E45" s="18">
        <v>8</v>
      </c>
      <c r="F45" s="18">
        <v>9</v>
      </c>
      <c r="G45" s="18">
        <v>5</v>
      </c>
      <c r="H45" s="18">
        <v>7</v>
      </c>
      <c r="I45" s="18">
        <v>7</v>
      </c>
      <c r="J45" s="18">
        <v>8</v>
      </c>
      <c r="K45" s="18">
        <v>4</v>
      </c>
      <c r="L45" s="18">
        <v>9</v>
      </c>
      <c r="M45" s="19">
        <f t="shared" si="1"/>
        <v>69</v>
      </c>
    </row>
    <row r="46" spans="1:13" x14ac:dyDescent="0.25">
      <c r="A46" s="17" t="s">
        <v>112</v>
      </c>
      <c r="B46" s="16">
        <v>4</v>
      </c>
      <c r="C46" s="18">
        <v>8</v>
      </c>
      <c r="D46" s="18">
        <v>5</v>
      </c>
      <c r="E46" s="18">
        <v>7</v>
      </c>
      <c r="F46" s="18">
        <v>5</v>
      </c>
      <c r="G46" s="18">
        <v>7</v>
      </c>
      <c r="H46" s="18">
        <v>6</v>
      </c>
      <c r="I46" s="18">
        <v>9</v>
      </c>
      <c r="J46" s="18">
        <v>4</v>
      </c>
      <c r="K46" s="18">
        <v>8</v>
      </c>
      <c r="L46" s="18">
        <v>9</v>
      </c>
      <c r="M46" s="19">
        <f t="shared" si="1"/>
        <v>68</v>
      </c>
    </row>
    <row r="47" spans="1:13" x14ac:dyDescent="0.25">
      <c r="A47" s="17" t="s">
        <v>37</v>
      </c>
      <c r="B47" s="16">
        <v>13</v>
      </c>
      <c r="C47" s="18">
        <v>9</v>
      </c>
      <c r="D47" s="18">
        <v>4</v>
      </c>
      <c r="E47" s="18">
        <v>8</v>
      </c>
      <c r="F47" s="18">
        <v>5</v>
      </c>
      <c r="G47" s="18">
        <v>7</v>
      </c>
      <c r="H47" s="18">
        <v>7</v>
      </c>
      <c r="I47" s="18">
        <v>6</v>
      </c>
      <c r="J47" s="18">
        <v>8</v>
      </c>
      <c r="K47" s="18">
        <v>5</v>
      </c>
      <c r="L47" s="18">
        <v>9</v>
      </c>
      <c r="M47" s="19">
        <f t="shared" si="1"/>
        <v>68</v>
      </c>
    </row>
    <row r="48" spans="1:13" x14ac:dyDescent="0.25">
      <c r="A48" s="17" t="s">
        <v>120</v>
      </c>
      <c r="B48" s="16">
        <v>13</v>
      </c>
      <c r="C48" s="18">
        <v>5</v>
      </c>
      <c r="D48" s="18">
        <v>7</v>
      </c>
      <c r="E48" s="18">
        <v>7</v>
      </c>
      <c r="F48" s="18">
        <v>7</v>
      </c>
      <c r="G48" s="18">
        <v>8</v>
      </c>
      <c r="H48" s="18">
        <v>7</v>
      </c>
      <c r="I48" s="18">
        <v>9</v>
      </c>
      <c r="J48" s="18">
        <v>7</v>
      </c>
      <c r="K48" s="18">
        <v>6</v>
      </c>
      <c r="L48" s="18">
        <v>5</v>
      </c>
      <c r="M48" s="19">
        <f t="shared" si="1"/>
        <v>68</v>
      </c>
    </row>
    <row r="49" spans="1:13" x14ac:dyDescent="0.25">
      <c r="A49" s="17" t="s">
        <v>127</v>
      </c>
      <c r="B49" s="16">
        <v>1</v>
      </c>
      <c r="C49" s="18">
        <v>4</v>
      </c>
      <c r="D49" s="18">
        <v>3</v>
      </c>
      <c r="E49" s="18">
        <v>9</v>
      </c>
      <c r="F49" s="18">
        <v>8</v>
      </c>
      <c r="G49" s="18">
        <v>9</v>
      </c>
      <c r="H49" s="18">
        <v>6</v>
      </c>
      <c r="I49" s="18">
        <v>9</v>
      </c>
      <c r="J49" s="18">
        <v>7</v>
      </c>
      <c r="K49" s="18">
        <v>6</v>
      </c>
      <c r="L49" s="18">
        <v>6</v>
      </c>
      <c r="M49" s="19">
        <f t="shared" si="1"/>
        <v>67</v>
      </c>
    </row>
    <row r="50" spans="1:13" x14ac:dyDescent="0.25">
      <c r="A50" s="17" t="s">
        <v>86</v>
      </c>
      <c r="B50" s="16">
        <v>7</v>
      </c>
      <c r="C50" s="18">
        <v>8</v>
      </c>
      <c r="D50" s="18">
        <v>7</v>
      </c>
      <c r="E50" s="18">
        <v>7</v>
      </c>
      <c r="F50" s="18">
        <v>5</v>
      </c>
      <c r="G50" s="18">
        <v>7</v>
      </c>
      <c r="H50" s="18">
        <v>10</v>
      </c>
      <c r="I50" s="18">
        <v>8</v>
      </c>
      <c r="J50" s="18">
        <v>3</v>
      </c>
      <c r="K50" s="18">
        <v>6</v>
      </c>
      <c r="L50" s="18">
        <v>5</v>
      </c>
      <c r="M50" s="19">
        <f t="shared" si="1"/>
        <v>66</v>
      </c>
    </row>
    <row r="51" spans="1:13" x14ac:dyDescent="0.25">
      <c r="A51" s="17" t="s">
        <v>35</v>
      </c>
      <c r="B51" s="16">
        <v>17</v>
      </c>
      <c r="C51" s="18">
        <v>5</v>
      </c>
      <c r="D51" s="18">
        <v>6</v>
      </c>
      <c r="E51" s="18">
        <v>7</v>
      </c>
      <c r="F51" s="18">
        <v>6</v>
      </c>
      <c r="G51" s="18">
        <v>7</v>
      </c>
      <c r="H51" s="18">
        <v>9</v>
      </c>
      <c r="I51" s="18">
        <v>9</v>
      </c>
      <c r="J51" s="18">
        <v>6</v>
      </c>
      <c r="K51" s="18">
        <v>5</v>
      </c>
      <c r="L51" s="18">
        <v>6</v>
      </c>
      <c r="M51" s="19">
        <f t="shared" si="1"/>
        <v>66</v>
      </c>
    </row>
    <row r="52" spans="1:13" x14ac:dyDescent="0.25">
      <c r="A52" s="17" t="s">
        <v>5</v>
      </c>
      <c r="B52" s="16">
        <v>16</v>
      </c>
      <c r="C52" s="18">
        <v>6</v>
      </c>
      <c r="D52" s="18">
        <v>6</v>
      </c>
      <c r="E52" s="18">
        <v>7</v>
      </c>
      <c r="F52" s="18">
        <v>6</v>
      </c>
      <c r="G52" s="18">
        <v>7</v>
      </c>
      <c r="H52" s="18">
        <v>6</v>
      </c>
      <c r="I52" s="18">
        <v>7</v>
      </c>
      <c r="J52" s="18">
        <v>9</v>
      </c>
      <c r="K52" s="18">
        <v>7</v>
      </c>
      <c r="L52" s="18">
        <v>4</v>
      </c>
      <c r="M52" s="19">
        <f t="shared" si="1"/>
        <v>65</v>
      </c>
    </row>
    <row r="53" spans="1:13" x14ac:dyDescent="0.25">
      <c r="A53" s="17" t="s">
        <v>115</v>
      </c>
      <c r="B53" s="16">
        <v>15</v>
      </c>
      <c r="C53" s="18">
        <v>6</v>
      </c>
      <c r="D53" s="18">
        <v>6</v>
      </c>
      <c r="E53" s="18">
        <v>6</v>
      </c>
      <c r="F53" s="18">
        <v>6</v>
      </c>
      <c r="G53" s="18">
        <v>6</v>
      </c>
      <c r="H53" s="18">
        <v>8</v>
      </c>
      <c r="I53" s="18">
        <v>7</v>
      </c>
      <c r="J53" s="18">
        <v>6</v>
      </c>
      <c r="K53" s="18">
        <v>6</v>
      </c>
      <c r="L53" s="18">
        <v>8</v>
      </c>
      <c r="M53" s="19">
        <f t="shared" si="1"/>
        <v>65</v>
      </c>
    </row>
    <row r="54" spans="1:13" x14ac:dyDescent="0.25">
      <c r="A54" s="17" t="s">
        <v>13</v>
      </c>
      <c r="B54" s="16">
        <v>10</v>
      </c>
      <c r="C54" s="18">
        <v>2</v>
      </c>
      <c r="D54" s="18">
        <v>4</v>
      </c>
      <c r="E54" s="18">
        <v>10</v>
      </c>
      <c r="F54" s="18">
        <v>5</v>
      </c>
      <c r="G54" s="18">
        <v>9</v>
      </c>
      <c r="H54" s="18">
        <v>9</v>
      </c>
      <c r="I54" s="18">
        <v>10</v>
      </c>
      <c r="J54" s="18">
        <v>4</v>
      </c>
      <c r="K54" s="18">
        <v>8</v>
      </c>
      <c r="L54" s="18">
        <v>3</v>
      </c>
      <c r="M54" s="19">
        <f t="shared" si="1"/>
        <v>64</v>
      </c>
    </row>
    <row r="55" spans="1:13" x14ac:dyDescent="0.25">
      <c r="A55" s="17" t="s">
        <v>92</v>
      </c>
      <c r="B55" s="16">
        <v>12</v>
      </c>
      <c r="C55" s="18">
        <v>3</v>
      </c>
      <c r="D55" s="18">
        <v>8</v>
      </c>
      <c r="E55" s="18">
        <v>8</v>
      </c>
      <c r="F55" s="18">
        <v>4</v>
      </c>
      <c r="G55" s="18">
        <v>8</v>
      </c>
      <c r="H55" s="18">
        <v>10</v>
      </c>
      <c r="I55" s="18">
        <v>5</v>
      </c>
      <c r="J55" s="18">
        <v>4</v>
      </c>
      <c r="K55" s="18">
        <v>6</v>
      </c>
      <c r="L55" s="18">
        <v>8</v>
      </c>
      <c r="M55" s="19">
        <f t="shared" si="1"/>
        <v>64</v>
      </c>
    </row>
    <row r="56" spans="1:13" x14ac:dyDescent="0.25">
      <c r="A56" s="17" t="s">
        <v>21</v>
      </c>
      <c r="B56" s="16">
        <v>12</v>
      </c>
      <c r="C56" s="18">
        <v>7</v>
      </c>
      <c r="D56" s="18">
        <v>6</v>
      </c>
      <c r="E56" s="18">
        <v>3</v>
      </c>
      <c r="F56" s="18">
        <v>8</v>
      </c>
      <c r="G56" s="18">
        <v>5</v>
      </c>
      <c r="H56" s="18">
        <v>6</v>
      </c>
      <c r="I56" s="18">
        <v>8</v>
      </c>
      <c r="J56" s="18">
        <v>6</v>
      </c>
      <c r="K56" s="18">
        <v>8</v>
      </c>
      <c r="L56" s="18">
        <v>7</v>
      </c>
      <c r="M56" s="19">
        <f t="shared" si="1"/>
        <v>64</v>
      </c>
    </row>
    <row r="57" spans="1:13" x14ac:dyDescent="0.25">
      <c r="A57" s="17" t="s">
        <v>14</v>
      </c>
      <c r="B57" s="16">
        <v>7</v>
      </c>
      <c r="C57" s="18">
        <v>3</v>
      </c>
      <c r="D57" s="18">
        <v>2</v>
      </c>
      <c r="E57" s="18">
        <v>9</v>
      </c>
      <c r="F57" s="18">
        <v>5</v>
      </c>
      <c r="G57" s="18">
        <v>7</v>
      </c>
      <c r="H57" s="18">
        <v>10</v>
      </c>
      <c r="I57" s="18">
        <v>8</v>
      </c>
      <c r="J57" s="18">
        <v>8</v>
      </c>
      <c r="K57" s="18">
        <v>7</v>
      </c>
      <c r="L57" s="18">
        <v>4</v>
      </c>
      <c r="M57" s="19">
        <f t="shared" si="1"/>
        <v>63</v>
      </c>
    </row>
    <row r="58" spans="1:13" x14ac:dyDescent="0.25">
      <c r="A58" s="17" t="s">
        <v>114</v>
      </c>
      <c r="B58" s="16">
        <v>6</v>
      </c>
      <c r="C58" s="18">
        <v>4</v>
      </c>
      <c r="D58" s="18">
        <v>6</v>
      </c>
      <c r="E58" s="18">
        <v>8</v>
      </c>
      <c r="F58" s="18">
        <v>6</v>
      </c>
      <c r="G58" s="18">
        <v>6</v>
      </c>
      <c r="H58" s="18">
        <v>9</v>
      </c>
      <c r="I58" s="18">
        <v>5</v>
      </c>
      <c r="J58" s="18">
        <v>7</v>
      </c>
      <c r="K58" s="18">
        <v>7</v>
      </c>
      <c r="L58" s="18">
        <v>4</v>
      </c>
      <c r="M58" s="19">
        <f t="shared" si="1"/>
        <v>62</v>
      </c>
    </row>
    <row r="59" spans="1:13" x14ac:dyDescent="0.25">
      <c r="A59" s="17" t="s">
        <v>85</v>
      </c>
      <c r="B59" s="16">
        <v>7</v>
      </c>
      <c r="C59" s="18">
        <v>4</v>
      </c>
      <c r="D59" s="18">
        <v>4</v>
      </c>
      <c r="E59" s="18">
        <v>10</v>
      </c>
      <c r="F59" s="18">
        <v>4</v>
      </c>
      <c r="G59" s="18">
        <v>4</v>
      </c>
      <c r="H59" s="18">
        <v>8</v>
      </c>
      <c r="I59" s="18">
        <v>8</v>
      </c>
      <c r="J59" s="18">
        <v>7</v>
      </c>
      <c r="K59" s="18">
        <v>7</v>
      </c>
      <c r="L59" s="18">
        <v>5</v>
      </c>
      <c r="M59" s="19">
        <f t="shared" si="1"/>
        <v>61</v>
      </c>
    </row>
    <row r="60" spans="1:13" x14ac:dyDescent="0.25">
      <c r="A60" s="17" t="s">
        <v>121</v>
      </c>
      <c r="B60" s="16">
        <v>8</v>
      </c>
      <c r="C60" s="18">
        <v>4</v>
      </c>
      <c r="D60" s="18">
        <v>9</v>
      </c>
      <c r="E60" s="18">
        <v>7</v>
      </c>
      <c r="F60" s="18">
        <v>6</v>
      </c>
      <c r="G60" s="18">
        <v>2</v>
      </c>
      <c r="H60" s="18">
        <v>3</v>
      </c>
      <c r="I60" s="18">
        <v>6</v>
      </c>
      <c r="J60" s="18">
        <v>7</v>
      </c>
      <c r="K60" s="18">
        <v>8</v>
      </c>
      <c r="L60" s="18">
        <v>7</v>
      </c>
      <c r="M60" s="19">
        <f t="shared" si="1"/>
        <v>59</v>
      </c>
    </row>
    <row r="61" spans="1:13" x14ac:dyDescent="0.25">
      <c r="A61" s="17" t="s">
        <v>105</v>
      </c>
      <c r="B61" s="16">
        <v>1</v>
      </c>
      <c r="C61" s="18">
        <v>6</v>
      </c>
      <c r="D61" s="18">
        <v>5</v>
      </c>
      <c r="E61" s="18">
        <v>7</v>
      </c>
      <c r="F61" s="18">
        <v>6</v>
      </c>
      <c r="G61" s="18">
        <v>7</v>
      </c>
      <c r="H61" s="18">
        <v>6</v>
      </c>
      <c r="I61" s="18">
        <v>8</v>
      </c>
      <c r="J61" s="18">
        <v>3</v>
      </c>
      <c r="K61" s="18">
        <v>4</v>
      </c>
      <c r="L61" s="18">
        <v>5</v>
      </c>
      <c r="M61" s="19">
        <f t="shared" si="1"/>
        <v>57</v>
      </c>
    </row>
    <row r="62" spans="1:13" x14ac:dyDescent="0.25">
      <c r="A62" s="17" t="s">
        <v>82</v>
      </c>
      <c r="B62" s="16">
        <v>7</v>
      </c>
      <c r="C62" s="18">
        <v>4</v>
      </c>
      <c r="D62" s="18">
        <v>3</v>
      </c>
      <c r="E62" s="18">
        <v>7</v>
      </c>
      <c r="F62" s="18">
        <v>3</v>
      </c>
      <c r="G62" s="18">
        <v>5</v>
      </c>
      <c r="H62" s="18">
        <v>10</v>
      </c>
      <c r="I62" s="18">
        <v>6</v>
      </c>
      <c r="J62" s="18">
        <v>7</v>
      </c>
      <c r="K62" s="18">
        <v>6</v>
      </c>
      <c r="L62" s="18">
        <v>5</v>
      </c>
      <c r="M62" s="19">
        <f t="shared" si="1"/>
        <v>56</v>
      </c>
    </row>
    <row r="63" spans="1:13" x14ac:dyDescent="0.25">
      <c r="A63" s="17" t="s">
        <v>130</v>
      </c>
      <c r="B63" s="16">
        <v>19</v>
      </c>
      <c r="C63" s="18">
        <v>3</v>
      </c>
      <c r="D63" s="18">
        <v>6</v>
      </c>
      <c r="E63" s="18">
        <v>8</v>
      </c>
      <c r="F63" s="18">
        <v>5</v>
      </c>
      <c r="G63" s="18">
        <v>5</v>
      </c>
      <c r="H63" s="18">
        <v>8</v>
      </c>
      <c r="I63" s="18">
        <v>2</v>
      </c>
      <c r="J63" s="18">
        <v>7</v>
      </c>
      <c r="K63" s="18">
        <v>7</v>
      </c>
      <c r="L63" s="18">
        <v>4</v>
      </c>
      <c r="M63" s="19">
        <f t="shared" si="1"/>
        <v>55</v>
      </c>
    </row>
    <row r="64" spans="1:13" x14ac:dyDescent="0.25">
      <c r="A64" s="17" t="s">
        <v>88</v>
      </c>
      <c r="B64" s="16">
        <v>17</v>
      </c>
      <c r="C64" s="18">
        <v>0</v>
      </c>
      <c r="D64" s="18">
        <v>5</v>
      </c>
      <c r="E64" s="18">
        <v>9</v>
      </c>
      <c r="F64" s="18">
        <v>4</v>
      </c>
      <c r="G64" s="18">
        <v>4</v>
      </c>
      <c r="H64" s="18">
        <v>4</v>
      </c>
      <c r="I64" s="18">
        <v>9</v>
      </c>
      <c r="J64" s="18">
        <v>8</v>
      </c>
      <c r="K64" s="18">
        <v>7</v>
      </c>
      <c r="L64" s="18">
        <v>4</v>
      </c>
      <c r="M64" s="19">
        <f t="shared" si="1"/>
        <v>54</v>
      </c>
    </row>
    <row r="65" spans="1:13" x14ac:dyDescent="0.25">
      <c r="A65" s="17" t="s">
        <v>90</v>
      </c>
      <c r="B65" s="16">
        <v>8</v>
      </c>
      <c r="C65" s="18">
        <v>4</v>
      </c>
      <c r="D65" s="18">
        <v>8</v>
      </c>
      <c r="E65" s="18">
        <v>6</v>
      </c>
      <c r="F65" s="18">
        <v>4</v>
      </c>
      <c r="G65" s="18">
        <v>6</v>
      </c>
      <c r="H65" s="18">
        <v>4</v>
      </c>
      <c r="I65" s="18">
        <v>5</v>
      </c>
      <c r="J65" s="18">
        <v>4</v>
      </c>
      <c r="K65" s="18">
        <v>9</v>
      </c>
      <c r="L65" s="18">
        <v>4</v>
      </c>
      <c r="M65" s="19">
        <f t="shared" si="1"/>
        <v>54</v>
      </c>
    </row>
    <row r="66" spans="1:13" x14ac:dyDescent="0.25">
      <c r="A66" s="17" t="s">
        <v>110</v>
      </c>
      <c r="B66" s="16">
        <v>13</v>
      </c>
      <c r="C66" s="18">
        <v>2</v>
      </c>
      <c r="D66" s="18">
        <v>6</v>
      </c>
      <c r="E66" s="18">
        <v>4</v>
      </c>
      <c r="F66" s="18">
        <v>5</v>
      </c>
      <c r="G66" s="18">
        <v>7</v>
      </c>
      <c r="H66" s="18">
        <v>5</v>
      </c>
      <c r="I66" s="18">
        <v>7</v>
      </c>
      <c r="J66" s="18">
        <v>8</v>
      </c>
      <c r="K66" s="18">
        <v>4</v>
      </c>
      <c r="L66" s="18">
        <v>4</v>
      </c>
      <c r="M66" s="19">
        <f t="shared" ref="M66:M73" si="2">SUM(C66:L66)</f>
        <v>52</v>
      </c>
    </row>
    <row r="67" spans="1:13" x14ac:dyDescent="0.25">
      <c r="A67" s="17" t="s">
        <v>116</v>
      </c>
      <c r="B67" s="16">
        <v>9</v>
      </c>
      <c r="C67" s="18">
        <v>6</v>
      </c>
      <c r="D67" s="18">
        <v>9</v>
      </c>
      <c r="E67" s="18">
        <v>6</v>
      </c>
      <c r="F67" s="18">
        <v>4</v>
      </c>
      <c r="G67" s="18">
        <v>6</v>
      </c>
      <c r="H67" s="18">
        <v>6</v>
      </c>
      <c r="I67" s="18">
        <v>10</v>
      </c>
      <c r="J67" s="18">
        <v>0</v>
      </c>
      <c r="K67" s="18">
        <v>2</v>
      </c>
      <c r="L67" s="18">
        <v>3</v>
      </c>
      <c r="M67" s="19">
        <f t="shared" si="2"/>
        <v>52</v>
      </c>
    </row>
    <row r="68" spans="1:13" x14ac:dyDescent="0.25">
      <c r="A68" s="17" t="s">
        <v>91</v>
      </c>
      <c r="B68" s="16">
        <v>6</v>
      </c>
      <c r="C68" s="18">
        <v>2</v>
      </c>
      <c r="D68" s="18">
        <v>4</v>
      </c>
      <c r="E68" s="18">
        <v>6</v>
      </c>
      <c r="F68" s="18">
        <v>7</v>
      </c>
      <c r="G68" s="18">
        <v>3</v>
      </c>
      <c r="H68" s="18">
        <v>8</v>
      </c>
      <c r="I68" s="18">
        <v>6</v>
      </c>
      <c r="J68" s="18">
        <v>4</v>
      </c>
      <c r="K68" s="18">
        <v>7</v>
      </c>
      <c r="L68" s="18">
        <v>3</v>
      </c>
      <c r="M68" s="19">
        <f t="shared" si="2"/>
        <v>50</v>
      </c>
    </row>
    <row r="69" spans="1:13" x14ac:dyDescent="0.25">
      <c r="A69" s="17" t="s">
        <v>113</v>
      </c>
      <c r="B69" s="16">
        <v>12</v>
      </c>
      <c r="C69" s="18">
        <v>3</v>
      </c>
      <c r="D69" s="18">
        <v>3</v>
      </c>
      <c r="E69" s="18">
        <v>6</v>
      </c>
      <c r="F69" s="18">
        <v>5</v>
      </c>
      <c r="G69" s="18">
        <v>5</v>
      </c>
      <c r="H69" s="18">
        <v>4</v>
      </c>
      <c r="I69" s="18">
        <v>8</v>
      </c>
      <c r="J69" s="18">
        <v>6</v>
      </c>
      <c r="K69" s="18">
        <v>7</v>
      </c>
      <c r="L69" s="18">
        <v>3</v>
      </c>
      <c r="M69" s="19">
        <f t="shared" si="2"/>
        <v>50</v>
      </c>
    </row>
    <row r="70" spans="1:13" x14ac:dyDescent="0.25">
      <c r="A70" s="17" t="s">
        <v>124</v>
      </c>
      <c r="B70" s="16">
        <v>2</v>
      </c>
      <c r="C70" s="18">
        <v>3</v>
      </c>
      <c r="D70" s="18">
        <v>4</v>
      </c>
      <c r="E70" s="18">
        <v>6</v>
      </c>
      <c r="F70" s="18">
        <v>4</v>
      </c>
      <c r="G70" s="18">
        <v>2</v>
      </c>
      <c r="H70" s="18">
        <v>9</v>
      </c>
      <c r="I70" s="18">
        <v>8</v>
      </c>
      <c r="J70" s="18">
        <v>3</v>
      </c>
      <c r="K70" s="18">
        <v>6</v>
      </c>
      <c r="L70" s="18">
        <v>5</v>
      </c>
      <c r="M70" s="19">
        <f t="shared" si="2"/>
        <v>50</v>
      </c>
    </row>
    <row r="71" spans="1:13" x14ac:dyDescent="0.25">
      <c r="A71" s="17" t="s">
        <v>101</v>
      </c>
      <c r="B71" s="16">
        <v>14</v>
      </c>
      <c r="C71" s="18">
        <v>1</v>
      </c>
      <c r="D71" s="18">
        <v>5</v>
      </c>
      <c r="E71" s="18">
        <v>5</v>
      </c>
      <c r="F71" s="18">
        <v>1</v>
      </c>
      <c r="G71" s="18">
        <v>3</v>
      </c>
      <c r="H71" s="18">
        <v>8</v>
      </c>
      <c r="I71" s="18">
        <v>7</v>
      </c>
      <c r="J71" s="18">
        <v>8</v>
      </c>
      <c r="K71" s="18">
        <v>4</v>
      </c>
      <c r="L71" s="18">
        <v>0</v>
      </c>
      <c r="M71" s="19">
        <f t="shared" si="2"/>
        <v>42</v>
      </c>
    </row>
    <row r="72" spans="1:13" x14ac:dyDescent="0.25">
      <c r="A72" s="17" t="s">
        <v>107</v>
      </c>
      <c r="B72" s="16">
        <v>5</v>
      </c>
      <c r="C72" s="18">
        <v>1</v>
      </c>
      <c r="D72" s="18">
        <v>5</v>
      </c>
      <c r="E72" s="18">
        <v>4</v>
      </c>
      <c r="F72" s="18">
        <v>4</v>
      </c>
      <c r="G72" s="18">
        <v>3</v>
      </c>
      <c r="H72" s="18">
        <v>7</v>
      </c>
      <c r="I72" s="18">
        <v>5</v>
      </c>
      <c r="J72" s="18">
        <v>1</v>
      </c>
      <c r="K72" s="18">
        <v>4</v>
      </c>
      <c r="L72" s="18">
        <v>3</v>
      </c>
      <c r="M72" s="19">
        <f t="shared" si="2"/>
        <v>37</v>
      </c>
    </row>
    <row r="73" spans="1:13" x14ac:dyDescent="0.25">
      <c r="A73" s="17" t="s">
        <v>108</v>
      </c>
      <c r="B73" s="16">
        <v>2</v>
      </c>
      <c r="C73" s="18">
        <v>4</v>
      </c>
      <c r="D73" s="18">
        <v>4</v>
      </c>
      <c r="E73" s="18">
        <v>5</v>
      </c>
      <c r="F73" s="18">
        <v>7</v>
      </c>
      <c r="G73" s="18">
        <v>0</v>
      </c>
      <c r="H73" s="18">
        <v>4</v>
      </c>
      <c r="I73" s="18">
        <v>2</v>
      </c>
      <c r="J73" s="18">
        <v>3</v>
      </c>
      <c r="K73" s="18">
        <v>3</v>
      </c>
      <c r="L73" s="18">
        <v>3</v>
      </c>
      <c r="M73" s="19">
        <f t="shared" si="2"/>
        <v>35</v>
      </c>
    </row>
    <row r="74" spans="1:13" s="22" customFormat="1" x14ac:dyDescent="0.25">
      <c r="A74" s="17"/>
      <c r="B74" s="1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21"/>
    </row>
    <row r="90" s="22" customFormat="1" x14ac:dyDescent="0.25"/>
  </sheetData>
  <autoFilter ref="A1:M74" xr:uid="{00000000-0009-0000-0000-000002000000}">
    <sortState xmlns:xlrd2="http://schemas.microsoft.com/office/spreadsheetml/2017/richdata2" ref="A2:N79">
      <sortCondition descending="1" ref="M1:M79"/>
    </sortState>
  </autoFilter>
  <printOptions horizontalCentered="1"/>
  <pageMargins left="0.5" right="0.5" top="0.75" bottom="0.5" header="0.17" footer="0.5"/>
  <pageSetup scale="86" fitToHeight="2" orientation="portrait" r:id="rId1"/>
  <headerFooter alignWithMargins="0">
    <oddHeader>&amp;C&amp;18J-W Operating Company&amp;14
Sporting Clay Individual Scores&amp;RSeptember 22,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5"/>
  <sheetViews>
    <sheetView zoomScaleNormal="10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 activeCell="A4" sqref="A2:A4"/>
    </sheetView>
  </sheetViews>
  <sheetFormatPr defaultRowHeight="15" x14ac:dyDescent="0.25"/>
  <cols>
    <col min="1" max="1" width="17.85546875" style="37" bestFit="1" customWidth="1"/>
    <col min="2" max="2" width="6.7109375" style="36" bestFit="1" customWidth="1"/>
    <col min="3" max="3" width="9.28515625" style="38" customWidth="1"/>
    <col min="4" max="16384" width="9.140625" style="2"/>
  </cols>
  <sheetData>
    <row r="1" spans="1:3" ht="24.75" customHeight="1" x14ac:dyDescent="0.25">
      <c r="A1" s="33" t="s">
        <v>84</v>
      </c>
      <c r="B1" s="32" t="s">
        <v>40</v>
      </c>
      <c r="C1" s="35" t="s">
        <v>41</v>
      </c>
    </row>
    <row r="2" spans="1:3" x14ac:dyDescent="0.25">
      <c r="A2" s="37" t="s">
        <v>32</v>
      </c>
      <c r="B2" s="36">
        <v>12</v>
      </c>
      <c r="C2" s="38">
        <v>88</v>
      </c>
    </row>
    <row r="3" spans="1:3" x14ac:dyDescent="0.25">
      <c r="A3" s="37" t="s">
        <v>9</v>
      </c>
      <c r="B3" s="36">
        <v>3</v>
      </c>
      <c r="C3" s="38">
        <v>86</v>
      </c>
    </row>
    <row r="4" spans="1:3" x14ac:dyDescent="0.25">
      <c r="A4" s="37" t="s">
        <v>0</v>
      </c>
      <c r="B4" s="36">
        <v>1</v>
      </c>
      <c r="C4" s="38">
        <v>85</v>
      </c>
    </row>
    <row r="5" spans="1:3" x14ac:dyDescent="0.25">
      <c r="A5" s="37" t="s">
        <v>83</v>
      </c>
      <c r="B5" s="36">
        <v>5</v>
      </c>
      <c r="C5" s="38">
        <v>85</v>
      </c>
    </row>
    <row r="6" spans="1:3" x14ac:dyDescent="0.25">
      <c r="A6" s="37" t="s">
        <v>37</v>
      </c>
      <c r="B6" s="36">
        <v>11</v>
      </c>
      <c r="C6" s="38">
        <v>83</v>
      </c>
    </row>
    <row r="7" spans="1:3" x14ac:dyDescent="0.25">
      <c r="A7" s="37" t="s">
        <v>95</v>
      </c>
      <c r="B7" s="36">
        <v>13</v>
      </c>
      <c r="C7" s="38">
        <v>83</v>
      </c>
    </row>
    <row r="8" spans="1:3" x14ac:dyDescent="0.25">
      <c r="A8" s="37" t="s">
        <v>3</v>
      </c>
      <c r="B8" s="36">
        <v>2</v>
      </c>
      <c r="C8" s="38">
        <v>80</v>
      </c>
    </row>
    <row r="9" spans="1:3" x14ac:dyDescent="0.25">
      <c r="A9" s="37" t="s">
        <v>54</v>
      </c>
      <c r="B9" s="36">
        <v>4</v>
      </c>
      <c r="C9" s="38">
        <v>80</v>
      </c>
    </row>
    <row r="10" spans="1:3" x14ac:dyDescent="0.25">
      <c r="A10" s="37" t="s">
        <v>119</v>
      </c>
      <c r="B10" s="36">
        <v>8</v>
      </c>
      <c r="C10" s="38">
        <v>77</v>
      </c>
    </row>
    <row r="11" spans="1:3" x14ac:dyDescent="0.25">
      <c r="A11" s="37" t="s">
        <v>109</v>
      </c>
      <c r="B11" s="36">
        <v>12</v>
      </c>
      <c r="C11" s="38">
        <v>77</v>
      </c>
    </row>
    <row r="12" spans="1:3" x14ac:dyDescent="0.25">
      <c r="A12" s="37" t="s">
        <v>1</v>
      </c>
      <c r="B12" s="36">
        <v>13</v>
      </c>
      <c r="C12" s="38">
        <v>76</v>
      </c>
    </row>
    <row r="13" spans="1:3" x14ac:dyDescent="0.25">
      <c r="A13" s="37" t="s">
        <v>92</v>
      </c>
      <c r="B13" s="36">
        <v>15</v>
      </c>
      <c r="C13" s="38">
        <v>76</v>
      </c>
    </row>
    <row r="14" spans="1:3" x14ac:dyDescent="0.25">
      <c r="A14" s="37" t="s">
        <v>127</v>
      </c>
      <c r="B14" s="36">
        <v>1</v>
      </c>
      <c r="C14" s="38">
        <v>75</v>
      </c>
    </row>
    <row r="15" spans="1:3" x14ac:dyDescent="0.25">
      <c r="A15" s="37" t="s">
        <v>125</v>
      </c>
      <c r="B15" s="36">
        <v>10</v>
      </c>
      <c r="C15" s="38">
        <v>75</v>
      </c>
    </row>
    <row r="16" spans="1:3" x14ac:dyDescent="0.25">
      <c r="A16" s="37" t="s">
        <v>22</v>
      </c>
      <c r="B16" s="36">
        <v>12</v>
      </c>
      <c r="C16" s="38">
        <v>75</v>
      </c>
    </row>
    <row r="17" spans="1:3" x14ac:dyDescent="0.25">
      <c r="A17" s="37" t="s">
        <v>147</v>
      </c>
      <c r="B17" s="36">
        <v>15</v>
      </c>
      <c r="C17" s="38">
        <v>75</v>
      </c>
    </row>
    <row r="18" spans="1:3" x14ac:dyDescent="0.25">
      <c r="A18" s="37" t="s">
        <v>136</v>
      </c>
      <c r="B18" s="36">
        <v>5</v>
      </c>
      <c r="C18" s="38">
        <v>74</v>
      </c>
    </row>
    <row r="19" spans="1:3" x14ac:dyDescent="0.25">
      <c r="A19" s="37" t="s">
        <v>8</v>
      </c>
      <c r="B19" s="36">
        <v>10</v>
      </c>
      <c r="C19" s="38">
        <v>74</v>
      </c>
    </row>
    <row r="20" spans="1:3" x14ac:dyDescent="0.25">
      <c r="A20" s="37" t="s">
        <v>13</v>
      </c>
      <c r="B20" s="36">
        <v>10</v>
      </c>
      <c r="C20" s="38">
        <v>73</v>
      </c>
    </row>
    <row r="21" spans="1:3" x14ac:dyDescent="0.25">
      <c r="A21" s="37" t="s">
        <v>52</v>
      </c>
      <c r="B21" s="36">
        <v>11</v>
      </c>
      <c r="C21" s="38">
        <v>73</v>
      </c>
    </row>
    <row r="22" spans="1:3" x14ac:dyDescent="0.25">
      <c r="A22" s="37" t="s">
        <v>44</v>
      </c>
      <c r="B22" s="36">
        <v>8</v>
      </c>
      <c r="C22" s="38">
        <v>72</v>
      </c>
    </row>
    <row r="23" spans="1:3" x14ac:dyDescent="0.25">
      <c r="A23" s="37" t="s">
        <v>134</v>
      </c>
      <c r="B23" s="36">
        <v>4</v>
      </c>
      <c r="C23" s="38">
        <v>71</v>
      </c>
    </row>
    <row r="24" spans="1:3" x14ac:dyDescent="0.25">
      <c r="A24" s="37" t="s">
        <v>53</v>
      </c>
      <c r="B24" s="36">
        <v>11</v>
      </c>
      <c r="C24" s="38">
        <v>71</v>
      </c>
    </row>
    <row r="25" spans="1:3" x14ac:dyDescent="0.25">
      <c r="A25" s="37" t="s">
        <v>51</v>
      </c>
      <c r="B25" s="36">
        <v>11</v>
      </c>
      <c r="C25" s="38">
        <v>71</v>
      </c>
    </row>
    <row r="26" spans="1:3" x14ac:dyDescent="0.25">
      <c r="A26" s="37" t="s">
        <v>56</v>
      </c>
      <c r="B26" s="36">
        <v>14</v>
      </c>
      <c r="C26" s="38">
        <v>71</v>
      </c>
    </row>
    <row r="27" spans="1:3" x14ac:dyDescent="0.25">
      <c r="A27" s="37" t="s">
        <v>4</v>
      </c>
      <c r="B27" s="36">
        <v>6</v>
      </c>
      <c r="C27" s="38">
        <v>69</v>
      </c>
    </row>
    <row r="28" spans="1:3" x14ac:dyDescent="0.25">
      <c r="A28" s="37" t="s">
        <v>137</v>
      </c>
      <c r="B28" s="36">
        <v>5</v>
      </c>
      <c r="C28" s="38">
        <v>66</v>
      </c>
    </row>
    <row r="29" spans="1:3" x14ac:dyDescent="0.25">
      <c r="A29" s="37" t="s">
        <v>93</v>
      </c>
      <c r="B29" s="36">
        <v>6</v>
      </c>
      <c r="C29" s="38">
        <v>65</v>
      </c>
    </row>
    <row r="30" spans="1:3" x14ac:dyDescent="0.25">
      <c r="A30" s="37" t="s">
        <v>148</v>
      </c>
      <c r="B30" s="36">
        <v>15</v>
      </c>
      <c r="C30" s="38">
        <v>65</v>
      </c>
    </row>
    <row r="31" spans="1:3" x14ac:dyDescent="0.25">
      <c r="A31" s="37" t="s">
        <v>35</v>
      </c>
      <c r="B31" s="36">
        <v>9</v>
      </c>
      <c r="C31" s="38">
        <v>64</v>
      </c>
    </row>
    <row r="32" spans="1:3" x14ac:dyDescent="0.25">
      <c r="A32" s="37" t="s">
        <v>120</v>
      </c>
      <c r="B32" s="36">
        <v>10</v>
      </c>
      <c r="C32" s="38">
        <v>64</v>
      </c>
    </row>
    <row r="33" spans="1:3" x14ac:dyDescent="0.25">
      <c r="A33" s="37" t="s">
        <v>15</v>
      </c>
      <c r="B33" s="36">
        <v>7</v>
      </c>
      <c r="C33" s="38">
        <v>61</v>
      </c>
    </row>
    <row r="34" spans="1:3" x14ac:dyDescent="0.25">
      <c r="A34" s="37" t="s">
        <v>2</v>
      </c>
      <c r="B34" s="36">
        <v>2</v>
      </c>
      <c r="C34" s="38">
        <v>59</v>
      </c>
    </row>
    <row r="35" spans="1:3" x14ac:dyDescent="0.25">
      <c r="A35" s="37" t="s">
        <v>90</v>
      </c>
      <c r="B35" s="36">
        <v>9</v>
      </c>
      <c r="C35" s="38">
        <v>59</v>
      </c>
    </row>
    <row r="36" spans="1:3" x14ac:dyDescent="0.25">
      <c r="A36" s="37" t="s">
        <v>145</v>
      </c>
      <c r="B36" s="36">
        <v>14</v>
      </c>
      <c r="C36" s="38">
        <v>59</v>
      </c>
    </row>
    <row r="37" spans="1:3" x14ac:dyDescent="0.25">
      <c r="A37" s="37" t="s">
        <v>94</v>
      </c>
      <c r="B37" s="36">
        <v>6</v>
      </c>
      <c r="C37" s="38">
        <v>57</v>
      </c>
    </row>
    <row r="38" spans="1:3" x14ac:dyDescent="0.25">
      <c r="A38" s="37" t="s">
        <v>139</v>
      </c>
      <c r="B38" s="36">
        <v>7</v>
      </c>
      <c r="C38" s="38">
        <v>57</v>
      </c>
    </row>
    <row r="39" spans="1:3" x14ac:dyDescent="0.25">
      <c r="A39" s="37" t="s">
        <v>144</v>
      </c>
      <c r="B39" s="36">
        <v>13</v>
      </c>
      <c r="C39" s="38">
        <v>57</v>
      </c>
    </row>
    <row r="40" spans="1:3" x14ac:dyDescent="0.25">
      <c r="A40" s="37" t="s">
        <v>116</v>
      </c>
      <c r="B40" s="36">
        <v>14</v>
      </c>
      <c r="C40" s="38">
        <v>57</v>
      </c>
    </row>
    <row r="41" spans="1:3" x14ac:dyDescent="0.25">
      <c r="A41" s="37" t="s">
        <v>140</v>
      </c>
      <c r="B41" s="36">
        <v>7</v>
      </c>
      <c r="C41" s="38">
        <v>56</v>
      </c>
    </row>
    <row r="42" spans="1:3" x14ac:dyDescent="0.25">
      <c r="A42" s="37" t="s">
        <v>146</v>
      </c>
      <c r="B42" s="36">
        <v>14</v>
      </c>
      <c r="C42" s="38">
        <v>56</v>
      </c>
    </row>
    <row r="43" spans="1:3" x14ac:dyDescent="0.25">
      <c r="A43" s="37" t="s">
        <v>135</v>
      </c>
      <c r="B43" s="36">
        <v>5</v>
      </c>
      <c r="C43" s="38">
        <v>54</v>
      </c>
    </row>
    <row r="44" spans="1:3" x14ac:dyDescent="0.25">
      <c r="A44" s="37" t="s">
        <v>141</v>
      </c>
      <c r="B44" s="36">
        <v>7</v>
      </c>
      <c r="C44" s="38">
        <v>50</v>
      </c>
    </row>
    <row r="45" spans="1:3" x14ac:dyDescent="0.25">
      <c r="A45" s="37" t="s">
        <v>138</v>
      </c>
      <c r="B45" s="36">
        <v>6</v>
      </c>
      <c r="C45" s="38">
        <v>49</v>
      </c>
    </row>
    <row r="46" spans="1:3" x14ac:dyDescent="0.25">
      <c r="A46" s="37" t="s">
        <v>82</v>
      </c>
      <c r="B46" s="36">
        <v>8</v>
      </c>
      <c r="C46" s="38">
        <v>49</v>
      </c>
    </row>
    <row r="47" spans="1:3" x14ac:dyDescent="0.25">
      <c r="A47" s="37" t="s">
        <v>142</v>
      </c>
      <c r="B47" s="36">
        <v>9</v>
      </c>
      <c r="C47" s="38">
        <v>49</v>
      </c>
    </row>
    <row r="48" spans="1:3" x14ac:dyDescent="0.25">
      <c r="A48" s="37" t="s">
        <v>88</v>
      </c>
      <c r="B48" s="36">
        <v>1</v>
      </c>
      <c r="C48" s="38">
        <v>47</v>
      </c>
    </row>
    <row r="49" spans="1:3" x14ac:dyDescent="0.25">
      <c r="A49" s="37" t="s">
        <v>149</v>
      </c>
      <c r="B49" s="36">
        <v>15</v>
      </c>
      <c r="C49" s="38">
        <v>47</v>
      </c>
    </row>
    <row r="50" spans="1:3" x14ac:dyDescent="0.25">
      <c r="A50" s="37" t="s">
        <v>25</v>
      </c>
      <c r="B50" s="36">
        <v>4</v>
      </c>
      <c r="C50" s="38">
        <v>45</v>
      </c>
    </row>
    <row r="51" spans="1:3" x14ac:dyDescent="0.25">
      <c r="A51" s="37" t="s">
        <v>108</v>
      </c>
      <c r="B51" s="36">
        <v>2</v>
      </c>
      <c r="C51" s="38">
        <v>44</v>
      </c>
    </row>
    <row r="52" spans="1:3" x14ac:dyDescent="0.25">
      <c r="A52" s="37" t="s">
        <v>27</v>
      </c>
      <c r="B52" s="36">
        <v>2</v>
      </c>
      <c r="C52" s="38">
        <v>44</v>
      </c>
    </row>
    <row r="53" spans="1:3" x14ac:dyDescent="0.25">
      <c r="A53" s="37" t="s">
        <v>23</v>
      </c>
      <c r="B53" s="36">
        <v>4</v>
      </c>
      <c r="C53" s="38">
        <v>43</v>
      </c>
    </row>
    <row r="54" spans="1:3" x14ac:dyDescent="0.25">
      <c r="A54" s="37" t="s">
        <v>132</v>
      </c>
      <c r="B54" s="36">
        <v>1</v>
      </c>
      <c r="C54" s="38">
        <v>41</v>
      </c>
    </row>
    <row r="55" spans="1:3" x14ac:dyDescent="0.25">
      <c r="A55" s="37" t="s">
        <v>105</v>
      </c>
      <c r="B55" s="36">
        <v>12</v>
      </c>
      <c r="C55" s="38">
        <v>41</v>
      </c>
    </row>
    <row r="56" spans="1:3" x14ac:dyDescent="0.25">
      <c r="A56" s="37" t="s">
        <v>10</v>
      </c>
      <c r="B56" s="36">
        <v>3</v>
      </c>
      <c r="C56" s="38">
        <v>40</v>
      </c>
    </row>
    <row r="57" spans="1:3" x14ac:dyDescent="0.25">
      <c r="A57" s="37" t="s">
        <v>143</v>
      </c>
      <c r="B57" s="36">
        <v>9</v>
      </c>
      <c r="C57" s="38">
        <v>39</v>
      </c>
    </row>
    <row r="58" spans="1:3" x14ac:dyDescent="0.25">
      <c r="A58" s="37" t="s">
        <v>133</v>
      </c>
      <c r="B58" s="36">
        <v>3</v>
      </c>
      <c r="C58" s="38">
        <v>33</v>
      </c>
    </row>
    <row r="60" spans="1:3" s="3" customFormat="1" ht="12.75" x14ac:dyDescent="0.25">
      <c r="A60" s="40" t="s">
        <v>6</v>
      </c>
      <c r="B60" s="38"/>
      <c r="C60" s="38">
        <f>AVERAGE(C2:C58)</f>
        <v>63.368421052631582</v>
      </c>
    </row>
    <row r="62" spans="1:3" s="3" customFormat="1" ht="12.75" x14ac:dyDescent="0.25">
      <c r="B62" s="38"/>
      <c r="C62" s="38"/>
    </row>
    <row r="65" spans="1:1" x14ac:dyDescent="0.25">
      <c r="A65" s="41"/>
    </row>
  </sheetData>
  <autoFilter ref="A1:C58" xr:uid="{00000000-0009-0000-0000-000003000000}"/>
  <sortState xmlns:xlrd2="http://schemas.microsoft.com/office/spreadsheetml/2017/richdata2" ref="A2:S58">
    <sortCondition descending="1" ref="C2:C58"/>
  </sortState>
  <printOptions horizontalCentered="1"/>
  <pageMargins left="0.5" right="0.5" top="0.75" bottom="0.5" header="0.17" footer="0.5"/>
  <pageSetup scale="89" fitToHeight="2" orientation="portrait" r:id="rId1"/>
  <headerFooter alignWithMargins="0">
    <oddHeader>&amp;C&amp;18J-W Operating Company&amp;14
Sporting Clay Individual Scores&amp;ROctober 18,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6"/>
  <sheetViews>
    <sheetView zoomScaleNormal="10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 activeCell="A2" sqref="A2:A4"/>
    </sheetView>
  </sheetViews>
  <sheetFormatPr defaultRowHeight="15" x14ac:dyDescent="0.25"/>
  <cols>
    <col min="1" max="1" width="19" style="37" customWidth="1"/>
    <col min="2" max="2" width="6.7109375" style="36" bestFit="1" customWidth="1"/>
    <col min="3" max="3" width="6.85546875" style="36" customWidth="1"/>
    <col min="4" max="4" width="12.5703125" style="38" customWidth="1"/>
    <col min="5" max="16384" width="9.140625" style="2"/>
  </cols>
  <sheetData>
    <row r="1" spans="1:4" ht="24.75" customHeight="1" x14ac:dyDescent="0.25">
      <c r="A1" s="33" t="s">
        <v>84</v>
      </c>
      <c r="B1" s="32" t="s">
        <v>40</v>
      </c>
      <c r="C1" s="34" t="s">
        <v>131</v>
      </c>
      <c r="D1" s="35" t="s">
        <v>41</v>
      </c>
    </row>
    <row r="2" spans="1:4" x14ac:dyDescent="0.25">
      <c r="A2" s="37" t="s">
        <v>0</v>
      </c>
      <c r="B2" s="36">
        <v>1</v>
      </c>
      <c r="C2" s="39" t="s">
        <v>150</v>
      </c>
      <c r="D2" s="38">
        <v>90</v>
      </c>
    </row>
    <row r="3" spans="1:4" x14ac:dyDescent="0.25">
      <c r="A3" s="37" t="s">
        <v>9</v>
      </c>
      <c r="B3" s="36">
        <v>5</v>
      </c>
      <c r="C3" s="39" t="s">
        <v>156</v>
      </c>
      <c r="D3" s="38">
        <v>87</v>
      </c>
    </row>
    <row r="4" spans="1:4" x14ac:dyDescent="0.25">
      <c r="A4" s="37" t="s">
        <v>54</v>
      </c>
      <c r="B4" s="36">
        <v>3</v>
      </c>
      <c r="C4" s="39" t="s">
        <v>154</v>
      </c>
      <c r="D4" s="38">
        <v>85</v>
      </c>
    </row>
    <row r="5" spans="1:4" x14ac:dyDescent="0.25">
      <c r="A5" s="37" t="s">
        <v>119</v>
      </c>
      <c r="B5" s="36">
        <v>4</v>
      </c>
      <c r="C5" s="39" t="s">
        <v>155</v>
      </c>
      <c r="D5" s="38">
        <v>85</v>
      </c>
    </row>
    <row r="6" spans="1:4" x14ac:dyDescent="0.25">
      <c r="A6" s="37" t="s">
        <v>37</v>
      </c>
      <c r="B6" s="36">
        <v>2</v>
      </c>
      <c r="C6" s="39" t="s">
        <v>153</v>
      </c>
      <c r="D6" s="38">
        <v>84</v>
      </c>
    </row>
    <row r="7" spans="1:4" x14ac:dyDescent="0.25">
      <c r="A7" s="37" t="s">
        <v>2</v>
      </c>
      <c r="B7" s="36">
        <v>3</v>
      </c>
      <c r="C7" s="39" t="s">
        <v>154</v>
      </c>
      <c r="D7" s="38">
        <v>84</v>
      </c>
    </row>
    <row r="8" spans="1:4" x14ac:dyDescent="0.25">
      <c r="A8" s="37" t="s">
        <v>165</v>
      </c>
      <c r="B8" s="36">
        <v>10</v>
      </c>
      <c r="C8" s="39" t="s">
        <v>163</v>
      </c>
      <c r="D8" s="38">
        <v>84</v>
      </c>
    </row>
    <row r="9" spans="1:4" x14ac:dyDescent="0.25">
      <c r="A9" s="37" t="s">
        <v>172</v>
      </c>
      <c r="B9" s="36">
        <v>15</v>
      </c>
      <c r="C9" s="39" t="s">
        <v>171</v>
      </c>
      <c r="D9" s="38">
        <v>82</v>
      </c>
    </row>
    <row r="10" spans="1:4" x14ac:dyDescent="0.25">
      <c r="A10" s="37" t="s">
        <v>175</v>
      </c>
      <c r="B10" s="36">
        <v>16</v>
      </c>
      <c r="C10" s="39" t="s">
        <v>174</v>
      </c>
      <c r="D10" s="38">
        <v>82</v>
      </c>
    </row>
    <row r="11" spans="1:4" x14ac:dyDescent="0.25">
      <c r="A11" s="37" t="s">
        <v>42</v>
      </c>
      <c r="B11" s="36">
        <v>2</v>
      </c>
      <c r="C11" s="39" t="s">
        <v>153</v>
      </c>
      <c r="D11" s="38">
        <v>81</v>
      </c>
    </row>
    <row r="12" spans="1:4" x14ac:dyDescent="0.25">
      <c r="A12" s="37" t="s">
        <v>32</v>
      </c>
      <c r="B12" s="36">
        <v>8</v>
      </c>
      <c r="C12" s="39" t="s">
        <v>161</v>
      </c>
      <c r="D12" s="38">
        <v>81</v>
      </c>
    </row>
    <row r="13" spans="1:4" x14ac:dyDescent="0.25">
      <c r="A13" s="37" t="s">
        <v>1</v>
      </c>
      <c r="B13" s="36">
        <v>11</v>
      </c>
      <c r="C13" s="39" t="s">
        <v>166</v>
      </c>
      <c r="D13" s="38">
        <v>81</v>
      </c>
    </row>
    <row r="14" spans="1:4" x14ac:dyDescent="0.25">
      <c r="A14" s="37" t="s">
        <v>18</v>
      </c>
      <c r="B14" s="36">
        <v>14</v>
      </c>
      <c r="C14" s="39" t="s">
        <v>170</v>
      </c>
      <c r="D14" s="38">
        <v>81</v>
      </c>
    </row>
    <row r="15" spans="1:4" x14ac:dyDescent="0.25">
      <c r="A15" s="37" t="s">
        <v>95</v>
      </c>
      <c r="B15" s="36">
        <v>5</v>
      </c>
      <c r="C15" s="39" t="s">
        <v>156</v>
      </c>
      <c r="D15" s="38">
        <v>77</v>
      </c>
    </row>
    <row r="16" spans="1:4" x14ac:dyDescent="0.25">
      <c r="A16" s="37" t="s">
        <v>22</v>
      </c>
      <c r="B16" s="36">
        <v>8</v>
      </c>
      <c r="C16" s="39" t="s">
        <v>161</v>
      </c>
      <c r="D16" s="38">
        <v>77</v>
      </c>
    </row>
    <row r="17" spans="1:4" x14ac:dyDescent="0.25">
      <c r="A17" s="37" t="s">
        <v>3</v>
      </c>
      <c r="B17" s="36">
        <v>7</v>
      </c>
      <c r="C17" s="39" t="s">
        <v>159</v>
      </c>
      <c r="D17" s="38">
        <v>76</v>
      </c>
    </row>
    <row r="18" spans="1:4" x14ac:dyDescent="0.25">
      <c r="A18" s="37" t="s">
        <v>162</v>
      </c>
      <c r="B18" s="36">
        <v>9</v>
      </c>
      <c r="C18" s="39">
        <v>6</v>
      </c>
      <c r="D18" s="38">
        <v>76</v>
      </c>
    </row>
    <row r="19" spans="1:4" x14ac:dyDescent="0.25">
      <c r="A19" s="37" t="s">
        <v>17</v>
      </c>
      <c r="B19" s="36">
        <v>10</v>
      </c>
      <c r="C19" s="39" t="s">
        <v>163</v>
      </c>
      <c r="D19" s="38">
        <v>76</v>
      </c>
    </row>
    <row r="20" spans="1:4" x14ac:dyDescent="0.25">
      <c r="A20" s="37" t="s">
        <v>51</v>
      </c>
      <c r="B20" s="36">
        <v>2</v>
      </c>
      <c r="C20" s="39" t="s">
        <v>153</v>
      </c>
      <c r="D20" s="38">
        <v>74</v>
      </c>
    </row>
    <row r="21" spans="1:4" x14ac:dyDescent="0.25">
      <c r="A21" s="37" t="s">
        <v>56</v>
      </c>
      <c r="B21" s="36">
        <v>14</v>
      </c>
      <c r="C21" s="39" t="s">
        <v>170</v>
      </c>
      <c r="D21" s="38">
        <v>74</v>
      </c>
    </row>
    <row r="22" spans="1:4" x14ac:dyDescent="0.25">
      <c r="A22" s="37" t="s">
        <v>19</v>
      </c>
      <c r="B22" s="36">
        <v>10</v>
      </c>
      <c r="C22" s="39" t="s">
        <v>163</v>
      </c>
      <c r="D22" s="38">
        <v>72</v>
      </c>
    </row>
    <row r="23" spans="1:4" x14ac:dyDescent="0.25">
      <c r="A23" s="37" t="s">
        <v>35</v>
      </c>
      <c r="B23" s="36">
        <v>15</v>
      </c>
      <c r="C23" s="39" t="s">
        <v>171</v>
      </c>
      <c r="D23" s="38">
        <v>72</v>
      </c>
    </row>
    <row r="24" spans="1:4" x14ac:dyDescent="0.25">
      <c r="A24" s="37" t="s">
        <v>55</v>
      </c>
      <c r="B24" s="36">
        <v>3</v>
      </c>
      <c r="C24" s="39" t="s">
        <v>154</v>
      </c>
      <c r="D24" s="38">
        <v>71</v>
      </c>
    </row>
    <row r="25" spans="1:4" x14ac:dyDescent="0.25">
      <c r="A25" s="37" t="s">
        <v>158</v>
      </c>
      <c r="B25" s="36">
        <v>6</v>
      </c>
      <c r="C25" s="39">
        <v>4</v>
      </c>
      <c r="D25" s="38">
        <v>71</v>
      </c>
    </row>
    <row r="26" spans="1:4" x14ac:dyDescent="0.25">
      <c r="A26" s="37" t="s">
        <v>21</v>
      </c>
      <c r="B26" s="36">
        <v>9</v>
      </c>
      <c r="C26" s="39">
        <v>6</v>
      </c>
      <c r="D26" s="38">
        <v>71</v>
      </c>
    </row>
    <row r="27" spans="1:4" x14ac:dyDescent="0.25">
      <c r="A27" s="37" t="s">
        <v>44</v>
      </c>
      <c r="B27" s="36">
        <v>4</v>
      </c>
      <c r="C27" s="39" t="s">
        <v>155</v>
      </c>
      <c r="D27" s="38">
        <v>70</v>
      </c>
    </row>
    <row r="28" spans="1:4" x14ac:dyDescent="0.25">
      <c r="A28" s="37" t="s">
        <v>80</v>
      </c>
      <c r="B28" s="36">
        <v>9</v>
      </c>
      <c r="C28" s="39">
        <v>6</v>
      </c>
      <c r="D28" s="38">
        <v>70</v>
      </c>
    </row>
    <row r="29" spans="1:4" x14ac:dyDescent="0.25">
      <c r="A29" s="37" t="s">
        <v>152</v>
      </c>
      <c r="B29" s="36">
        <v>2</v>
      </c>
      <c r="C29" s="39" t="s">
        <v>153</v>
      </c>
      <c r="D29" s="38">
        <v>69</v>
      </c>
    </row>
    <row r="30" spans="1:4" x14ac:dyDescent="0.25">
      <c r="A30" s="37" t="s">
        <v>52</v>
      </c>
      <c r="B30" s="36">
        <v>3</v>
      </c>
      <c r="C30" s="39" t="s">
        <v>154</v>
      </c>
      <c r="D30" s="38">
        <v>69</v>
      </c>
    </row>
    <row r="31" spans="1:4" x14ac:dyDescent="0.25">
      <c r="A31" s="37" t="s">
        <v>157</v>
      </c>
      <c r="B31" s="36">
        <v>6</v>
      </c>
      <c r="C31" s="39">
        <v>4</v>
      </c>
      <c r="D31" s="38">
        <v>69</v>
      </c>
    </row>
    <row r="32" spans="1:4" x14ac:dyDescent="0.25">
      <c r="A32" s="37" t="s">
        <v>164</v>
      </c>
      <c r="B32" s="36">
        <v>10</v>
      </c>
      <c r="C32" s="39" t="s">
        <v>163</v>
      </c>
      <c r="D32" s="38">
        <v>69</v>
      </c>
    </row>
    <row r="33" spans="1:4" x14ac:dyDescent="0.25">
      <c r="A33" s="37" t="s">
        <v>173</v>
      </c>
      <c r="B33" s="36">
        <v>16</v>
      </c>
      <c r="C33" s="39" t="s">
        <v>174</v>
      </c>
      <c r="D33" s="38">
        <v>69</v>
      </c>
    </row>
    <row r="34" spans="1:4" x14ac:dyDescent="0.25">
      <c r="A34" s="37" t="s">
        <v>151</v>
      </c>
      <c r="B34" s="36">
        <v>1</v>
      </c>
      <c r="C34" s="39" t="s">
        <v>150</v>
      </c>
      <c r="D34" s="38">
        <v>68</v>
      </c>
    </row>
    <row r="35" spans="1:4" x14ac:dyDescent="0.25">
      <c r="A35" s="37" t="s">
        <v>136</v>
      </c>
      <c r="B35" s="36">
        <v>11</v>
      </c>
      <c r="C35" s="39" t="s">
        <v>166</v>
      </c>
      <c r="D35" s="38">
        <v>68</v>
      </c>
    </row>
    <row r="36" spans="1:4" x14ac:dyDescent="0.25">
      <c r="A36" s="37" t="s">
        <v>137</v>
      </c>
      <c r="B36" s="36">
        <v>11</v>
      </c>
      <c r="C36" s="39" t="s">
        <v>166</v>
      </c>
      <c r="D36" s="38">
        <v>68</v>
      </c>
    </row>
    <row r="37" spans="1:4" x14ac:dyDescent="0.25">
      <c r="A37" s="37" t="s">
        <v>140</v>
      </c>
      <c r="B37" s="36">
        <v>16</v>
      </c>
      <c r="C37" s="39" t="s">
        <v>174</v>
      </c>
      <c r="D37" s="38">
        <v>68</v>
      </c>
    </row>
    <row r="38" spans="1:4" x14ac:dyDescent="0.25">
      <c r="A38" s="37" t="s">
        <v>135</v>
      </c>
      <c r="B38" s="36">
        <v>11</v>
      </c>
      <c r="C38" s="39" t="s">
        <v>166</v>
      </c>
      <c r="D38" s="38">
        <v>67</v>
      </c>
    </row>
    <row r="39" spans="1:4" x14ac:dyDescent="0.25">
      <c r="A39" s="37" t="s">
        <v>8</v>
      </c>
      <c r="B39" s="36">
        <v>13</v>
      </c>
      <c r="C39" s="36" t="s">
        <v>167</v>
      </c>
      <c r="D39" s="38">
        <v>67</v>
      </c>
    </row>
    <row r="40" spans="1:4" x14ac:dyDescent="0.25">
      <c r="A40" s="37" t="s">
        <v>138</v>
      </c>
      <c r="B40" s="36">
        <v>12</v>
      </c>
      <c r="C40" s="36">
        <v>8</v>
      </c>
      <c r="D40" s="38">
        <v>66</v>
      </c>
    </row>
    <row r="41" spans="1:4" x14ac:dyDescent="0.25">
      <c r="A41" s="37" t="s">
        <v>15</v>
      </c>
      <c r="B41" s="36">
        <v>12</v>
      </c>
      <c r="C41" s="39">
        <v>8</v>
      </c>
      <c r="D41" s="38">
        <v>66</v>
      </c>
    </row>
    <row r="42" spans="1:4" x14ac:dyDescent="0.25">
      <c r="A42" s="37" t="s">
        <v>139</v>
      </c>
      <c r="B42" s="36">
        <v>12</v>
      </c>
      <c r="C42" s="36">
        <v>8</v>
      </c>
      <c r="D42" s="38">
        <v>64</v>
      </c>
    </row>
    <row r="43" spans="1:4" x14ac:dyDescent="0.25">
      <c r="A43" s="37" t="s">
        <v>116</v>
      </c>
      <c r="B43" s="36">
        <v>6</v>
      </c>
      <c r="C43" s="39">
        <v>4</v>
      </c>
      <c r="D43" s="38">
        <v>63</v>
      </c>
    </row>
    <row r="44" spans="1:4" x14ac:dyDescent="0.25">
      <c r="A44" s="37" t="s">
        <v>13</v>
      </c>
      <c r="B44" s="36">
        <v>1</v>
      </c>
      <c r="C44" s="39" t="s">
        <v>150</v>
      </c>
      <c r="D44" s="38">
        <v>61</v>
      </c>
    </row>
    <row r="45" spans="1:4" x14ac:dyDescent="0.25">
      <c r="A45" s="37" t="s">
        <v>16</v>
      </c>
      <c r="B45" s="36">
        <v>9</v>
      </c>
      <c r="C45" s="39">
        <v>6</v>
      </c>
      <c r="D45" s="38">
        <v>60</v>
      </c>
    </row>
    <row r="46" spans="1:4" x14ac:dyDescent="0.25">
      <c r="A46" s="37" t="s">
        <v>94</v>
      </c>
      <c r="B46" s="36">
        <v>12</v>
      </c>
      <c r="C46" s="36">
        <v>8</v>
      </c>
      <c r="D46" s="38">
        <v>59</v>
      </c>
    </row>
    <row r="47" spans="1:4" x14ac:dyDescent="0.25">
      <c r="A47" s="37" t="s">
        <v>5</v>
      </c>
      <c r="B47" s="36">
        <v>6</v>
      </c>
      <c r="C47" s="39">
        <v>4</v>
      </c>
      <c r="D47" s="38">
        <v>57</v>
      </c>
    </row>
    <row r="48" spans="1:4" x14ac:dyDescent="0.25">
      <c r="A48" s="37" t="s">
        <v>82</v>
      </c>
      <c r="B48" s="36">
        <v>4</v>
      </c>
      <c r="C48" s="39" t="s">
        <v>155</v>
      </c>
      <c r="D48" s="38">
        <v>56</v>
      </c>
    </row>
    <row r="49" spans="1:4" x14ac:dyDescent="0.25">
      <c r="A49" s="37" t="s">
        <v>100</v>
      </c>
      <c r="B49" s="36">
        <v>14</v>
      </c>
      <c r="C49" s="39" t="s">
        <v>170</v>
      </c>
      <c r="D49" s="38">
        <v>56</v>
      </c>
    </row>
    <row r="50" spans="1:4" x14ac:dyDescent="0.25">
      <c r="A50" s="37" t="s">
        <v>160</v>
      </c>
      <c r="B50" s="36">
        <v>7</v>
      </c>
      <c r="C50" s="39" t="s">
        <v>159</v>
      </c>
      <c r="D50" s="38">
        <v>55</v>
      </c>
    </row>
    <row r="51" spans="1:4" x14ac:dyDescent="0.25">
      <c r="A51" s="37" t="s">
        <v>130</v>
      </c>
      <c r="B51" s="36">
        <v>13</v>
      </c>
      <c r="C51" s="36" t="s">
        <v>167</v>
      </c>
      <c r="D51" s="38">
        <v>52</v>
      </c>
    </row>
    <row r="52" spans="1:4" x14ac:dyDescent="0.25">
      <c r="A52" s="37" t="s">
        <v>10</v>
      </c>
      <c r="B52" s="36">
        <v>5</v>
      </c>
      <c r="C52" s="39" t="s">
        <v>156</v>
      </c>
      <c r="D52" s="38">
        <v>51</v>
      </c>
    </row>
    <row r="53" spans="1:4" x14ac:dyDescent="0.25">
      <c r="A53" s="37" t="s">
        <v>132</v>
      </c>
      <c r="B53" s="36">
        <v>7</v>
      </c>
      <c r="C53" s="39" t="s">
        <v>159</v>
      </c>
      <c r="D53" s="38">
        <v>51</v>
      </c>
    </row>
    <row r="54" spans="1:4" x14ac:dyDescent="0.25">
      <c r="A54" s="37" t="s">
        <v>88</v>
      </c>
      <c r="B54" s="36">
        <v>4</v>
      </c>
      <c r="C54" s="39" t="s">
        <v>155</v>
      </c>
      <c r="D54" s="38">
        <v>50</v>
      </c>
    </row>
    <row r="55" spans="1:4" x14ac:dyDescent="0.25">
      <c r="A55" s="37" t="s">
        <v>108</v>
      </c>
      <c r="B55" s="36">
        <v>7</v>
      </c>
      <c r="C55" s="39" t="s">
        <v>159</v>
      </c>
      <c r="D55" s="38">
        <v>49</v>
      </c>
    </row>
    <row r="56" spans="1:4" x14ac:dyDescent="0.25">
      <c r="A56" s="37" t="s">
        <v>36</v>
      </c>
      <c r="B56" s="36">
        <v>8</v>
      </c>
      <c r="C56" s="39" t="s">
        <v>161</v>
      </c>
      <c r="D56" s="38">
        <v>49</v>
      </c>
    </row>
    <row r="57" spans="1:4" x14ac:dyDescent="0.25">
      <c r="A57" s="37" t="s">
        <v>168</v>
      </c>
      <c r="B57" s="36">
        <v>13</v>
      </c>
      <c r="C57" s="39" t="s">
        <v>167</v>
      </c>
      <c r="D57" s="38">
        <v>47</v>
      </c>
    </row>
    <row r="58" spans="1:4" x14ac:dyDescent="0.25">
      <c r="A58" s="37" t="s">
        <v>39</v>
      </c>
      <c r="B58" s="36">
        <v>8</v>
      </c>
      <c r="C58" s="39" t="s">
        <v>161</v>
      </c>
      <c r="D58" s="38">
        <v>46</v>
      </c>
    </row>
    <row r="59" spans="1:4" x14ac:dyDescent="0.25">
      <c r="A59" s="37" t="s">
        <v>33</v>
      </c>
      <c r="B59" s="36">
        <v>15</v>
      </c>
      <c r="C59" s="39" t="s">
        <v>171</v>
      </c>
      <c r="D59" s="38">
        <v>45</v>
      </c>
    </row>
    <row r="60" spans="1:4" x14ac:dyDescent="0.25">
      <c r="A60" s="37" t="s">
        <v>105</v>
      </c>
      <c r="B60" s="36">
        <v>13</v>
      </c>
      <c r="C60" s="36" t="s">
        <v>167</v>
      </c>
      <c r="D60" s="38">
        <v>41</v>
      </c>
    </row>
    <row r="61" spans="1:4" x14ac:dyDescent="0.25">
      <c r="A61" s="37" t="s">
        <v>169</v>
      </c>
      <c r="B61" s="36">
        <v>14</v>
      </c>
      <c r="C61" s="39" t="s">
        <v>170</v>
      </c>
      <c r="D61" s="38">
        <v>38</v>
      </c>
    </row>
    <row r="62" spans="1:4" x14ac:dyDescent="0.25">
      <c r="A62" s="37" t="s">
        <v>107</v>
      </c>
      <c r="B62" s="36">
        <v>15</v>
      </c>
      <c r="C62" s="39" t="s">
        <v>171</v>
      </c>
      <c r="D62" s="38">
        <v>36</v>
      </c>
    </row>
    <row r="63" spans="1:4" x14ac:dyDescent="0.25">
      <c r="A63" s="37" t="s">
        <v>133</v>
      </c>
      <c r="B63" s="36">
        <v>5</v>
      </c>
      <c r="C63" s="39" t="s">
        <v>156</v>
      </c>
      <c r="D63" s="38">
        <v>33</v>
      </c>
    </row>
    <row r="64" spans="1:4" x14ac:dyDescent="0.25">
      <c r="A64" s="37" t="s">
        <v>176</v>
      </c>
      <c r="B64" s="36">
        <v>16</v>
      </c>
      <c r="C64" s="39" t="s">
        <v>174</v>
      </c>
      <c r="D64" s="38">
        <v>25</v>
      </c>
    </row>
    <row r="65" spans="1:4" x14ac:dyDescent="0.25">
      <c r="A65" s="37" t="s">
        <v>23</v>
      </c>
      <c r="B65" s="36">
        <v>1</v>
      </c>
      <c r="C65" s="39" t="s">
        <v>150</v>
      </c>
      <c r="D65" s="38">
        <v>24</v>
      </c>
    </row>
    <row r="66" spans="1:4" ht="12.75" x14ac:dyDescent="0.25">
      <c r="A66" s="37" t="s">
        <v>27</v>
      </c>
      <c r="B66" s="39" t="s">
        <v>177</v>
      </c>
      <c r="C66" s="39" t="s">
        <v>177</v>
      </c>
      <c r="D66" s="38">
        <v>0</v>
      </c>
    </row>
    <row r="69" spans="1:4" x14ac:dyDescent="0.25">
      <c r="C69" s="39"/>
    </row>
    <row r="71" spans="1:4" s="3" customFormat="1" ht="12.75" x14ac:dyDescent="0.25">
      <c r="A71" s="40" t="s">
        <v>6</v>
      </c>
      <c r="B71" s="38"/>
      <c r="C71" s="38"/>
      <c r="D71" s="42"/>
    </row>
    <row r="73" spans="1:4" s="3" customFormat="1" ht="12.75" x14ac:dyDescent="0.25">
      <c r="B73" s="38"/>
      <c r="C73" s="38"/>
      <c r="D73" s="38"/>
    </row>
    <row r="76" spans="1:4" x14ac:dyDescent="0.25">
      <c r="A76" s="41"/>
    </row>
  </sheetData>
  <autoFilter ref="A1:D1" xr:uid="{00000000-0009-0000-0000-000004000000}">
    <sortState xmlns:xlrd2="http://schemas.microsoft.com/office/spreadsheetml/2017/richdata2" ref="A2:F66">
      <sortCondition descending="1" ref="D1"/>
    </sortState>
  </autoFilter>
  <printOptions horizontalCentered="1"/>
  <pageMargins left="0.5" right="0.5" top="0.75" bottom="0.5" header="0.17" footer="0.5"/>
  <pageSetup scale="73" fitToHeight="2" orientation="portrait" r:id="rId1"/>
  <headerFooter alignWithMargins="0">
    <oddHeader>&amp;C&amp;18J-W Operating Company&amp;14
Sporting Clay Scores&amp;RSeptember 12,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8"/>
  <sheetViews>
    <sheetView zoomScaleNormal="100" workbookViewId="0">
      <pane xSplit="3" ySplit="1" topLeftCell="D2" activePane="bottomRight" state="frozen"/>
      <selection activeCell="F48" sqref="F48"/>
      <selection pane="topRight" activeCell="F48" sqref="F48"/>
      <selection pane="bottomLeft" activeCell="F48" sqref="F48"/>
      <selection pane="bottomRight" activeCell="A2" sqref="A2:A4"/>
    </sheetView>
  </sheetViews>
  <sheetFormatPr defaultRowHeight="15" x14ac:dyDescent="0.2"/>
  <cols>
    <col min="1" max="1" width="22.7109375" style="44" bestFit="1" customWidth="1"/>
    <col min="2" max="2" width="15.85546875" style="43" bestFit="1" customWidth="1"/>
    <col min="3" max="3" width="16.140625" style="43" bestFit="1" customWidth="1"/>
    <col min="4" max="16384" width="9.140625" style="44"/>
  </cols>
  <sheetData>
    <row r="1" spans="1:4" x14ac:dyDescent="0.2">
      <c r="A1" s="44" t="s">
        <v>178</v>
      </c>
      <c r="B1" s="43" t="s">
        <v>41</v>
      </c>
      <c r="C1" s="43" t="s">
        <v>179</v>
      </c>
    </row>
    <row r="2" spans="1:4" x14ac:dyDescent="0.2">
      <c r="A2" s="44" t="s">
        <v>180</v>
      </c>
      <c r="B2" s="43">
        <v>96</v>
      </c>
      <c r="C2" s="43">
        <v>17</v>
      </c>
      <c r="D2" s="44" t="s">
        <v>247</v>
      </c>
    </row>
    <row r="3" spans="1:4" x14ac:dyDescent="0.2">
      <c r="A3" s="44" t="s">
        <v>0</v>
      </c>
      <c r="B3" s="43">
        <v>90</v>
      </c>
      <c r="C3" s="43">
        <v>1</v>
      </c>
    </row>
    <row r="4" spans="1:4" x14ac:dyDescent="0.2">
      <c r="A4" s="44" t="s">
        <v>3</v>
      </c>
      <c r="B4" s="43">
        <v>89</v>
      </c>
      <c r="C4" s="43">
        <v>4</v>
      </c>
    </row>
    <row r="5" spans="1:4" x14ac:dyDescent="0.2">
      <c r="A5" s="44" t="s">
        <v>32</v>
      </c>
      <c r="B5" s="43">
        <v>89</v>
      </c>
      <c r="C5" s="43">
        <v>11</v>
      </c>
    </row>
    <row r="6" spans="1:4" x14ac:dyDescent="0.2">
      <c r="A6" s="44" t="s">
        <v>37</v>
      </c>
      <c r="B6" s="43">
        <v>87</v>
      </c>
      <c r="C6" s="43">
        <v>3</v>
      </c>
    </row>
    <row r="7" spans="1:4" x14ac:dyDescent="0.2">
      <c r="A7" s="44" t="s">
        <v>9</v>
      </c>
      <c r="B7" s="43">
        <v>87</v>
      </c>
      <c r="C7" s="43">
        <v>8</v>
      </c>
    </row>
    <row r="8" spans="1:4" x14ac:dyDescent="0.2">
      <c r="A8" s="44" t="s">
        <v>1</v>
      </c>
      <c r="B8" s="43">
        <v>87</v>
      </c>
      <c r="C8" s="43">
        <v>9</v>
      </c>
    </row>
    <row r="9" spans="1:4" x14ac:dyDescent="0.2">
      <c r="A9" s="44" t="s">
        <v>54</v>
      </c>
      <c r="B9" s="43">
        <v>86</v>
      </c>
      <c r="C9" s="43">
        <v>12</v>
      </c>
    </row>
    <row r="10" spans="1:4" x14ac:dyDescent="0.2">
      <c r="A10" s="44" t="s">
        <v>181</v>
      </c>
      <c r="B10" s="43">
        <v>86</v>
      </c>
      <c r="C10" s="43">
        <v>17</v>
      </c>
    </row>
    <row r="11" spans="1:4" x14ac:dyDescent="0.2">
      <c r="A11" s="44" t="s">
        <v>95</v>
      </c>
      <c r="B11" s="43">
        <v>85</v>
      </c>
      <c r="C11" s="43">
        <v>7</v>
      </c>
    </row>
    <row r="12" spans="1:4" x14ac:dyDescent="0.2">
      <c r="A12" s="44" t="s">
        <v>42</v>
      </c>
      <c r="B12" s="43">
        <v>83</v>
      </c>
      <c r="C12" s="43">
        <v>3</v>
      </c>
    </row>
    <row r="13" spans="1:4" x14ac:dyDescent="0.2">
      <c r="A13" s="44" t="s">
        <v>51</v>
      </c>
      <c r="B13" s="43">
        <v>83</v>
      </c>
      <c r="C13" s="43">
        <v>3</v>
      </c>
    </row>
    <row r="14" spans="1:4" x14ac:dyDescent="0.2">
      <c r="A14" s="44" t="s">
        <v>162</v>
      </c>
      <c r="B14" s="43">
        <v>83</v>
      </c>
      <c r="C14" s="43">
        <v>10</v>
      </c>
    </row>
    <row r="15" spans="1:4" x14ac:dyDescent="0.2">
      <c r="A15" s="44" t="s">
        <v>80</v>
      </c>
      <c r="B15" s="43">
        <v>81</v>
      </c>
      <c r="C15" s="43">
        <v>10</v>
      </c>
    </row>
    <row r="16" spans="1:4" x14ac:dyDescent="0.2">
      <c r="A16" s="47" t="s">
        <v>182</v>
      </c>
      <c r="B16" s="43">
        <v>81</v>
      </c>
      <c r="C16" s="43">
        <v>15</v>
      </c>
    </row>
    <row r="17" spans="1:3" x14ac:dyDescent="0.2">
      <c r="A17" s="44" t="s">
        <v>19</v>
      </c>
      <c r="B17" s="43">
        <v>80</v>
      </c>
      <c r="C17" s="43">
        <v>13</v>
      </c>
    </row>
    <row r="18" spans="1:3" x14ac:dyDescent="0.2">
      <c r="A18" s="44" t="s">
        <v>183</v>
      </c>
      <c r="B18" s="43">
        <v>79</v>
      </c>
      <c r="C18" s="43">
        <v>11</v>
      </c>
    </row>
    <row r="19" spans="1:3" x14ac:dyDescent="0.2">
      <c r="A19" s="44" t="s">
        <v>136</v>
      </c>
      <c r="B19" s="43">
        <v>77</v>
      </c>
      <c r="C19" s="43">
        <v>9</v>
      </c>
    </row>
    <row r="20" spans="1:3" x14ac:dyDescent="0.2">
      <c r="A20" s="44" t="s">
        <v>184</v>
      </c>
      <c r="B20" s="43">
        <v>77</v>
      </c>
      <c r="C20" s="43">
        <v>15</v>
      </c>
    </row>
    <row r="21" spans="1:3" x14ac:dyDescent="0.2">
      <c r="A21" s="44" t="s">
        <v>137</v>
      </c>
      <c r="B21" s="43">
        <v>75</v>
      </c>
      <c r="C21" s="43">
        <v>9</v>
      </c>
    </row>
    <row r="22" spans="1:3" x14ac:dyDescent="0.2">
      <c r="A22" s="45" t="s">
        <v>17</v>
      </c>
      <c r="B22" s="43">
        <v>75</v>
      </c>
      <c r="C22" s="43">
        <v>10</v>
      </c>
    </row>
    <row r="23" spans="1:3" x14ac:dyDescent="0.2">
      <c r="A23" s="44" t="s">
        <v>55</v>
      </c>
      <c r="B23" s="43">
        <v>74</v>
      </c>
      <c r="C23" s="43">
        <v>5</v>
      </c>
    </row>
    <row r="24" spans="1:3" x14ac:dyDescent="0.2">
      <c r="A24" s="44" t="s">
        <v>2</v>
      </c>
      <c r="B24" s="43">
        <v>74</v>
      </c>
      <c r="C24" s="43">
        <v>5</v>
      </c>
    </row>
    <row r="25" spans="1:3" x14ac:dyDescent="0.2">
      <c r="A25" s="44" t="s">
        <v>135</v>
      </c>
      <c r="B25" s="43">
        <v>74</v>
      </c>
      <c r="C25" s="43">
        <v>9</v>
      </c>
    </row>
    <row r="26" spans="1:3" x14ac:dyDescent="0.2">
      <c r="A26" s="44" t="s">
        <v>18</v>
      </c>
      <c r="B26" s="43">
        <v>74</v>
      </c>
      <c r="C26" s="43">
        <v>12</v>
      </c>
    </row>
    <row r="27" spans="1:3" x14ac:dyDescent="0.2">
      <c r="A27" s="44" t="s">
        <v>139</v>
      </c>
      <c r="B27" s="43">
        <v>73</v>
      </c>
      <c r="C27" s="43">
        <v>2</v>
      </c>
    </row>
    <row r="28" spans="1:3" x14ac:dyDescent="0.2">
      <c r="A28" s="44" t="s">
        <v>35</v>
      </c>
      <c r="B28" s="43">
        <v>73</v>
      </c>
      <c r="C28" s="43">
        <v>6</v>
      </c>
    </row>
    <row r="29" spans="1:3" x14ac:dyDescent="0.2">
      <c r="A29" s="44" t="s">
        <v>185</v>
      </c>
      <c r="B29" s="43">
        <v>71</v>
      </c>
      <c r="C29" s="43">
        <v>6</v>
      </c>
    </row>
    <row r="30" spans="1:3" x14ac:dyDescent="0.2">
      <c r="A30" s="44" t="s">
        <v>52</v>
      </c>
      <c r="B30" s="43">
        <v>69</v>
      </c>
      <c r="C30" s="43">
        <v>5</v>
      </c>
    </row>
    <row r="31" spans="1:3" x14ac:dyDescent="0.2">
      <c r="A31" s="44" t="s">
        <v>16</v>
      </c>
      <c r="B31" s="43">
        <v>68</v>
      </c>
      <c r="C31" s="43">
        <v>2</v>
      </c>
    </row>
    <row r="32" spans="1:3" x14ac:dyDescent="0.2">
      <c r="A32" s="44" t="s">
        <v>8</v>
      </c>
      <c r="B32" s="43">
        <v>68</v>
      </c>
      <c r="C32" s="43">
        <v>5</v>
      </c>
    </row>
    <row r="33" spans="1:3" x14ac:dyDescent="0.2">
      <c r="A33" s="45" t="s">
        <v>22</v>
      </c>
      <c r="B33" s="43">
        <v>68</v>
      </c>
      <c r="C33" s="43">
        <v>13</v>
      </c>
    </row>
    <row r="34" spans="1:3" x14ac:dyDescent="0.2">
      <c r="A34" s="44" t="s">
        <v>186</v>
      </c>
      <c r="B34" s="43">
        <v>66</v>
      </c>
      <c r="C34" s="43">
        <v>4</v>
      </c>
    </row>
    <row r="35" spans="1:3" x14ac:dyDescent="0.2">
      <c r="A35" s="44" t="s">
        <v>127</v>
      </c>
      <c r="B35" s="43">
        <v>66</v>
      </c>
      <c r="C35" s="43">
        <v>11</v>
      </c>
    </row>
    <row r="36" spans="1:3" x14ac:dyDescent="0.2">
      <c r="A36" s="44" t="s">
        <v>109</v>
      </c>
      <c r="B36" s="43">
        <v>66</v>
      </c>
      <c r="C36" s="43">
        <v>13</v>
      </c>
    </row>
    <row r="37" spans="1:3" x14ac:dyDescent="0.2">
      <c r="A37" s="44" t="s">
        <v>168</v>
      </c>
      <c r="B37" s="43">
        <v>64</v>
      </c>
      <c r="C37" s="43">
        <v>15</v>
      </c>
    </row>
    <row r="38" spans="1:3" x14ac:dyDescent="0.2">
      <c r="A38" s="44" t="s">
        <v>187</v>
      </c>
      <c r="B38" s="43">
        <v>64</v>
      </c>
      <c r="C38" s="43">
        <v>17</v>
      </c>
    </row>
    <row r="39" spans="1:3" x14ac:dyDescent="0.2">
      <c r="A39" s="44" t="s">
        <v>21</v>
      </c>
      <c r="B39" s="43">
        <v>63</v>
      </c>
      <c r="C39" s="43">
        <v>2</v>
      </c>
    </row>
    <row r="40" spans="1:3" x14ac:dyDescent="0.2">
      <c r="A40" s="44" t="s">
        <v>15</v>
      </c>
      <c r="B40" s="43">
        <v>63</v>
      </c>
      <c r="C40" s="43">
        <v>2</v>
      </c>
    </row>
    <row r="41" spans="1:3" x14ac:dyDescent="0.2">
      <c r="A41" s="45" t="s">
        <v>188</v>
      </c>
      <c r="B41" s="43">
        <v>61</v>
      </c>
      <c r="C41" s="43">
        <v>1</v>
      </c>
    </row>
    <row r="42" spans="1:3" x14ac:dyDescent="0.2">
      <c r="A42" s="45" t="s">
        <v>164</v>
      </c>
      <c r="B42" s="43">
        <v>61</v>
      </c>
      <c r="C42" s="43">
        <v>10</v>
      </c>
    </row>
    <row r="43" spans="1:3" x14ac:dyDescent="0.2">
      <c r="A43" s="45" t="s">
        <v>36</v>
      </c>
      <c r="B43" s="43">
        <v>61</v>
      </c>
      <c r="C43" s="43">
        <v>11</v>
      </c>
    </row>
    <row r="44" spans="1:3" x14ac:dyDescent="0.2">
      <c r="A44" s="45" t="s">
        <v>189</v>
      </c>
      <c r="B44" s="43">
        <v>61</v>
      </c>
      <c r="C44" s="43">
        <v>12</v>
      </c>
    </row>
    <row r="45" spans="1:3" x14ac:dyDescent="0.2">
      <c r="A45" s="45" t="s">
        <v>160</v>
      </c>
      <c r="B45" s="43">
        <v>60</v>
      </c>
      <c r="C45" s="43">
        <v>1</v>
      </c>
    </row>
    <row r="46" spans="1:3" x14ac:dyDescent="0.2">
      <c r="A46" s="44" t="s">
        <v>190</v>
      </c>
      <c r="B46" s="43">
        <v>60</v>
      </c>
      <c r="C46" s="43">
        <v>6</v>
      </c>
    </row>
    <row r="47" spans="1:3" x14ac:dyDescent="0.2">
      <c r="A47" s="44" t="s">
        <v>191</v>
      </c>
      <c r="B47" s="43">
        <v>57</v>
      </c>
      <c r="C47" s="43">
        <v>7</v>
      </c>
    </row>
    <row r="48" spans="1:3" x14ac:dyDescent="0.2">
      <c r="A48" s="45" t="s">
        <v>94</v>
      </c>
      <c r="B48" s="43">
        <v>57</v>
      </c>
      <c r="C48" s="43">
        <v>14</v>
      </c>
    </row>
    <row r="49" spans="1:3" x14ac:dyDescent="0.2">
      <c r="A49" s="45" t="s">
        <v>132</v>
      </c>
      <c r="B49" s="43">
        <v>56</v>
      </c>
      <c r="C49" s="43">
        <v>1</v>
      </c>
    </row>
    <row r="50" spans="1:3" x14ac:dyDescent="0.2">
      <c r="A50" s="44" t="s">
        <v>192</v>
      </c>
      <c r="B50" s="43">
        <v>56</v>
      </c>
      <c r="C50" s="43">
        <v>7</v>
      </c>
    </row>
    <row r="51" spans="1:3" x14ac:dyDescent="0.2">
      <c r="A51" s="44" t="s">
        <v>142</v>
      </c>
      <c r="B51" s="43">
        <v>54</v>
      </c>
      <c r="C51" s="43">
        <v>6</v>
      </c>
    </row>
    <row r="52" spans="1:3" x14ac:dyDescent="0.2">
      <c r="A52" s="45" t="s">
        <v>193</v>
      </c>
      <c r="B52" s="43">
        <v>54</v>
      </c>
      <c r="C52" s="43">
        <v>12</v>
      </c>
    </row>
    <row r="53" spans="1:3" x14ac:dyDescent="0.2">
      <c r="A53" s="44" t="s">
        <v>194</v>
      </c>
      <c r="B53" s="43">
        <v>51</v>
      </c>
      <c r="C53" s="43">
        <v>7</v>
      </c>
    </row>
    <row r="54" spans="1:3" x14ac:dyDescent="0.2">
      <c r="A54" s="44" t="s">
        <v>10</v>
      </c>
      <c r="B54" s="43">
        <v>51</v>
      </c>
      <c r="C54" s="43">
        <v>8</v>
      </c>
    </row>
    <row r="55" spans="1:3" x14ac:dyDescent="0.2">
      <c r="A55" s="44" t="s">
        <v>133</v>
      </c>
      <c r="B55" s="43">
        <v>49</v>
      </c>
      <c r="C55" s="43">
        <v>8</v>
      </c>
    </row>
    <row r="56" spans="1:3" x14ac:dyDescent="0.2">
      <c r="A56" s="45" t="s">
        <v>138</v>
      </c>
      <c r="B56" s="43">
        <v>48</v>
      </c>
      <c r="C56" s="43">
        <v>14</v>
      </c>
    </row>
    <row r="57" spans="1:3" x14ac:dyDescent="0.2">
      <c r="A57" s="44" t="s">
        <v>105</v>
      </c>
      <c r="B57" s="43">
        <v>47</v>
      </c>
      <c r="C57" s="43">
        <v>17</v>
      </c>
    </row>
    <row r="58" spans="1:3" x14ac:dyDescent="0.2">
      <c r="A58" s="44" t="s">
        <v>195</v>
      </c>
      <c r="B58" s="43">
        <v>43</v>
      </c>
      <c r="C58" s="43">
        <v>14</v>
      </c>
    </row>
    <row r="59" spans="1:3" x14ac:dyDescent="0.2">
      <c r="A59" s="44" t="s">
        <v>196</v>
      </c>
      <c r="B59" s="43">
        <v>40</v>
      </c>
      <c r="C59" s="43">
        <v>4</v>
      </c>
    </row>
    <row r="60" spans="1:3" x14ac:dyDescent="0.2">
      <c r="A60" s="44" t="s">
        <v>27</v>
      </c>
      <c r="B60" s="43">
        <v>33</v>
      </c>
      <c r="C60" s="43">
        <v>15</v>
      </c>
    </row>
    <row r="61" spans="1:3" x14ac:dyDescent="0.2">
      <c r="A61" s="44" t="s">
        <v>197</v>
      </c>
    </row>
    <row r="62" spans="1:3" x14ac:dyDescent="0.2">
      <c r="A62" s="44" t="s">
        <v>198</v>
      </c>
    </row>
    <row r="63" spans="1:3" x14ac:dyDescent="0.2">
      <c r="A63" s="45" t="s">
        <v>152</v>
      </c>
    </row>
    <row r="64" spans="1:3" x14ac:dyDescent="0.2">
      <c r="A64" s="44" t="s">
        <v>140</v>
      </c>
    </row>
    <row r="65" spans="1:3" s="47" customFormat="1" x14ac:dyDescent="0.2">
      <c r="A65" s="45" t="s">
        <v>141</v>
      </c>
      <c r="B65" s="43"/>
      <c r="C65" s="43"/>
    </row>
    <row r="66" spans="1:3" s="47" customFormat="1" x14ac:dyDescent="0.2">
      <c r="A66" s="45" t="s">
        <v>199</v>
      </c>
      <c r="B66" s="43"/>
      <c r="C66" s="43"/>
    </row>
    <row r="67" spans="1:3" s="47" customFormat="1" x14ac:dyDescent="0.2">
      <c r="A67" s="44" t="s">
        <v>57</v>
      </c>
      <c r="B67" s="43"/>
      <c r="C67" s="43"/>
    </row>
    <row r="68" spans="1:3" s="47" customFormat="1" x14ac:dyDescent="0.2">
      <c r="A68" s="48" t="s">
        <v>13</v>
      </c>
      <c r="B68" s="46"/>
      <c r="C68" s="46"/>
    </row>
    <row r="69" spans="1:3" s="47" customFormat="1" x14ac:dyDescent="0.2">
      <c r="A69" s="48" t="s">
        <v>23</v>
      </c>
      <c r="B69" s="46"/>
      <c r="C69" s="46"/>
    </row>
    <row r="70" spans="1:3" s="47" customFormat="1" x14ac:dyDescent="0.2">
      <c r="A70" s="48" t="s">
        <v>200</v>
      </c>
      <c r="B70" s="46"/>
      <c r="C70" s="46"/>
    </row>
    <row r="71" spans="1:3" s="47" customFormat="1" x14ac:dyDescent="0.2">
      <c r="A71" s="48"/>
      <c r="B71" s="46"/>
      <c r="C71" s="46"/>
    </row>
    <row r="72" spans="1:3" s="47" customFormat="1" x14ac:dyDescent="0.2">
      <c r="A72" s="48"/>
      <c r="B72" s="46"/>
      <c r="C72" s="46"/>
    </row>
    <row r="73" spans="1:3" s="47" customFormat="1" x14ac:dyDescent="0.2">
      <c r="A73" s="45"/>
      <c r="B73" s="43"/>
      <c r="C73" s="43"/>
    </row>
    <row r="81" spans="2:3" x14ac:dyDescent="0.2">
      <c r="B81" s="49"/>
      <c r="C81" s="43">
        <v>1</v>
      </c>
    </row>
    <row r="82" spans="2:3" x14ac:dyDescent="0.2">
      <c r="B82" s="49"/>
      <c r="C82" s="43">
        <v>2</v>
      </c>
    </row>
    <row r="83" spans="2:3" x14ac:dyDescent="0.2">
      <c r="B83" s="49"/>
      <c r="C83" s="43">
        <v>3</v>
      </c>
    </row>
    <row r="84" spans="2:3" x14ac:dyDescent="0.2">
      <c r="B84" s="49"/>
      <c r="C84" s="43">
        <v>4</v>
      </c>
    </row>
    <row r="85" spans="2:3" x14ac:dyDescent="0.2">
      <c r="B85" s="49"/>
      <c r="C85" s="43">
        <v>5</v>
      </c>
    </row>
    <row r="86" spans="2:3" x14ac:dyDescent="0.2">
      <c r="B86" s="49"/>
      <c r="C86" s="43">
        <v>6</v>
      </c>
    </row>
    <row r="87" spans="2:3" x14ac:dyDescent="0.2">
      <c r="B87" s="49"/>
      <c r="C87" s="43">
        <v>7</v>
      </c>
    </row>
    <row r="88" spans="2:3" x14ac:dyDescent="0.2">
      <c r="B88" s="49"/>
      <c r="C88" s="43">
        <v>8</v>
      </c>
    </row>
    <row r="89" spans="2:3" x14ac:dyDescent="0.2">
      <c r="B89" s="49"/>
      <c r="C89" s="43">
        <v>9</v>
      </c>
    </row>
    <row r="90" spans="2:3" x14ac:dyDescent="0.2">
      <c r="B90" s="49"/>
      <c r="C90" s="43">
        <v>10</v>
      </c>
    </row>
    <row r="91" spans="2:3" x14ac:dyDescent="0.2">
      <c r="B91" s="49"/>
      <c r="C91" s="43">
        <v>11</v>
      </c>
    </row>
    <row r="92" spans="2:3" x14ac:dyDescent="0.2">
      <c r="B92" s="49"/>
      <c r="C92" s="43">
        <v>12</v>
      </c>
    </row>
    <row r="93" spans="2:3" x14ac:dyDescent="0.2">
      <c r="B93" s="49"/>
      <c r="C93" s="43">
        <v>13</v>
      </c>
    </row>
    <row r="94" spans="2:3" x14ac:dyDescent="0.2">
      <c r="B94" s="49"/>
      <c r="C94" s="43">
        <v>14</v>
      </c>
    </row>
    <row r="95" spans="2:3" x14ac:dyDescent="0.2">
      <c r="B95" s="49"/>
      <c r="C95" s="43">
        <v>15</v>
      </c>
    </row>
    <row r="96" spans="2:3" x14ac:dyDescent="0.2">
      <c r="B96" s="49"/>
      <c r="C96" s="43">
        <v>16</v>
      </c>
    </row>
    <row r="97" spans="2:3" x14ac:dyDescent="0.2">
      <c r="B97" s="49"/>
      <c r="C97" s="43">
        <v>17</v>
      </c>
    </row>
    <row r="98" spans="2:3" x14ac:dyDescent="0.2">
      <c r="B98" s="49"/>
      <c r="C98" s="43">
        <v>18</v>
      </c>
    </row>
    <row r="99" spans="2:3" x14ac:dyDescent="0.2">
      <c r="B99" s="49"/>
    </row>
    <row r="104" spans="2:3" x14ac:dyDescent="0.2">
      <c r="B104" s="43">
        <f>66*65</f>
        <v>4290</v>
      </c>
    </row>
    <row r="105" spans="2:3" x14ac:dyDescent="0.2">
      <c r="B105" s="43">
        <f>66*50</f>
        <v>3300</v>
      </c>
    </row>
    <row r="106" spans="2:3" x14ac:dyDescent="0.2">
      <c r="B106" s="43">
        <f>B104-B105</f>
        <v>990</v>
      </c>
    </row>
    <row r="107" spans="2:3" x14ac:dyDescent="0.2">
      <c r="B107" s="43">
        <v>572.64</v>
      </c>
    </row>
    <row r="108" spans="2:3" x14ac:dyDescent="0.2">
      <c r="B108" s="43">
        <f>B106-B107</f>
        <v>417.36</v>
      </c>
    </row>
  </sheetData>
  <autoFilter ref="A1:C52" xr:uid="{00000000-0009-0000-0000-000005000000}">
    <sortState xmlns:xlrd2="http://schemas.microsoft.com/office/spreadsheetml/2017/richdata2" ref="A2:C70">
      <sortCondition descending="1" ref="B1:B52"/>
    </sortState>
  </autoFilter>
  <pageMargins left="0.75" right="0.75" top="1" bottom="1" header="0.5" footer="0.5"/>
  <pageSetup scale="61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3"/>
  <sheetViews>
    <sheetView zoomScaleNormal="100" workbookViewId="0">
      <pane xSplit="3" ySplit="1" topLeftCell="D2" activePane="bottomRight" state="frozen"/>
      <selection activeCell="F48" sqref="F48"/>
      <selection pane="topRight" activeCell="F48" sqref="F48"/>
      <selection pane="bottomLeft" activeCell="F48" sqref="F48"/>
      <selection pane="bottomRight" activeCell="A6" sqref="A6"/>
    </sheetView>
  </sheetViews>
  <sheetFormatPr defaultRowHeight="15" x14ac:dyDescent="0.2"/>
  <cols>
    <col min="1" max="1" width="29.140625" style="44" bestFit="1" customWidth="1"/>
    <col min="2" max="2" width="8.28515625" style="43" customWidth="1"/>
    <col min="3" max="3" width="11.42578125" style="43" customWidth="1"/>
    <col min="4" max="16384" width="9.140625" style="44"/>
  </cols>
  <sheetData>
    <row r="1" spans="1:3" x14ac:dyDescent="0.2">
      <c r="A1" s="44" t="s">
        <v>178</v>
      </c>
      <c r="B1" s="43" t="s">
        <v>41</v>
      </c>
      <c r="C1" s="43" t="s">
        <v>179</v>
      </c>
    </row>
    <row r="2" spans="1:3" x14ac:dyDescent="0.2">
      <c r="A2" s="44" t="s">
        <v>222</v>
      </c>
      <c r="B2" s="43">
        <v>94</v>
      </c>
      <c r="C2" s="43">
        <v>3</v>
      </c>
    </row>
    <row r="3" spans="1:3" x14ac:dyDescent="0.2">
      <c r="A3" s="45" t="s">
        <v>223</v>
      </c>
      <c r="B3" s="43">
        <v>92</v>
      </c>
      <c r="C3" s="43">
        <v>11</v>
      </c>
    </row>
    <row r="4" spans="1:3" x14ac:dyDescent="0.2">
      <c r="A4" s="44" t="s">
        <v>3</v>
      </c>
      <c r="B4" s="43">
        <v>84</v>
      </c>
      <c r="C4" s="43">
        <v>1</v>
      </c>
    </row>
    <row r="5" spans="1:3" x14ac:dyDescent="0.2">
      <c r="A5" s="44" t="s">
        <v>35</v>
      </c>
      <c r="B5" s="43">
        <v>83</v>
      </c>
      <c r="C5" s="43">
        <v>14</v>
      </c>
    </row>
    <row r="6" spans="1:3" x14ac:dyDescent="0.2">
      <c r="A6" s="45" t="s">
        <v>201</v>
      </c>
      <c r="B6" s="43">
        <v>81</v>
      </c>
      <c r="C6" s="43">
        <v>17</v>
      </c>
    </row>
    <row r="7" spans="1:3" x14ac:dyDescent="0.2">
      <c r="A7" s="44" t="s">
        <v>37</v>
      </c>
      <c r="B7" s="43">
        <v>81</v>
      </c>
      <c r="C7" s="43">
        <v>11</v>
      </c>
    </row>
    <row r="8" spans="1:3" x14ac:dyDescent="0.2">
      <c r="A8" s="44" t="s">
        <v>207</v>
      </c>
      <c r="B8" s="43">
        <v>77</v>
      </c>
      <c r="C8" s="43">
        <v>10</v>
      </c>
    </row>
    <row r="9" spans="1:3" x14ac:dyDescent="0.2">
      <c r="A9" s="44" t="s">
        <v>209</v>
      </c>
      <c r="B9" s="43">
        <v>77</v>
      </c>
      <c r="C9" s="43">
        <v>9</v>
      </c>
    </row>
    <row r="10" spans="1:3" x14ac:dyDescent="0.2">
      <c r="A10" s="44" t="s">
        <v>212</v>
      </c>
      <c r="B10" s="43">
        <v>77</v>
      </c>
      <c r="C10" s="43">
        <v>8</v>
      </c>
    </row>
    <row r="11" spans="1:3" x14ac:dyDescent="0.2">
      <c r="A11" s="44" t="s">
        <v>1</v>
      </c>
      <c r="B11" s="43">
        <v>76</v>
      </c>
      <c r="C11" s="43">
        <v>15</v>
      </c>
    </row>
    <row r="12" spans="1:3" x14ac:dyDescent="0.2">
      <c r="A12" s="44" t="s">
        <v>95</v>
      </c>
      <c r="B12" s="43">
        <v>76</v>
      </c>
      <c r="C12" s="43">
        <v>15</v>
      </c>
    </row>
    <row r="13" spans="1:3" x14ac:dyDescent="0.2">
      <c r="A13" s="44" t="s">
        <v>162</v>
      </c>
      <c r="B13" s="43">
        <v>76</v>
      </c>
      <c r="C13" s="43">
        <v>5</v>
      </c>
    </row>
    <row r="14" spans="1:3" x14ac:dyDescent="0.2">
      <c r="A14" s="44" t="s">
        <v>80</v>
      </c>
      <c r="B14" s="43">
        <v>76</v>
      </c>
      <c r="C14" s="43">
        <v>5</v>
      </c>
    </row>
    <row r="15" spans="1:3" x14ac:dyDescent="0.2">
      <c r="A15" s="45" t="s">
        <v>109</v>
      </c>
      <c r="B15" s="43">
        <v>75</v>
      </c>
      <c r="C15" s="43">
        <v>18</v>
      </c>
    </row>
    <row r="16" spans="1:3" x14ac:dyDescent="0.2">
      <c r="A16" s="44" t="s">
        <v>11</v>
      </c>
      <c r="B16" s="43">
        <v>75</v>
      </c>
      <c r="C16" s="43">
        <v>12</v>
      </c>
    </row>
    <row r="17" spans="1:3" x14ac:dyDescent="0.2">
      <c r="A17" s="44" t="s">
        <v>9</v>
      </c>
      <c r="B17" s="43">
        <v>75</v>
      </c>
      <c r="C17" s="43">
        <v>10</v>
      </c>
    </row>
    <row r="18" spans="1:3" x14ac:dyDescent="0.2">
      <c r="A18" s="45" t="s">
        <v>0</v>
      </c>
      <c r="B18" s="43">
        <v>75</v>
      </c>
      <c r="C18" s="43">
        <v>4</v>
      </c>
    </row>
    <row r="19" spans="1:3" x14ac:dyDescent="0.2">
      <c r="A19" s="45" t="s">
        <v>19</v>
      </c>
      <c r="B19" s="43">
        <v>72</v>
      </c>
      <c r="C19" s="43">
        <v>17</v>
      </c>
    </row>
    <row r="20" spans="1:3" x14ac:dyDescent="0.2">
      <c r="A20" s="44" t="s">
        <v>210</v>
      </c>
      <c r="B20" s="43">
        <v>72</v>
      </c>
      <c r="C20" s="43">
        <v>9</v>
      </c>
    </row>
    <row r="21" spans="1:3" x14ac:dyDescent="0.2">
      <c r="A21" s="44" t="s">
        <v>211</v>
      </c>
      <c r="B21" s="43">
        <v>72</v>
      </c>
      <c r="C21" s="43">
        <v>9</v>
      </c>
    </row>
    <row r="22" spans="1:3" x14ac:dyDescent="0.2">
      <c r="A22" s="44" t="s">
        <v>17</v>
      </c>
      <c r="B22" s="43">
        <v>72</v>
      </c>
      <c r="C22" s="43">
        <v>6</v>
      </c>
    </row>
    <row r="23" spans="1:3" x14ac:dyDescent="0.2">
      <c r="A23" s="45" t="s">
        <v>56</v>
      </c>
      <c r="B23" s="43">
        <v>71</v>
      </c>
      <c r="C23" s="43">
        <v>1</v>
      </c>
    </row>
    <row r="24" spans="1:3" x14ac:dyDescent="0.2">
      <c r="A24" s="45" t="s">
        <v>135</v>
      </c>
      <c r="B24" s="43">
        <v>70</v>
      </c>
      <c r="C24" s="43">
        <v>13</v>
      </c>
    </row>
    <row r="25" spans="1:3" x14ac:dyDescent="0.2">
      <c r="A25" s="44" t="s">
        <v>136</v>
      </c>
      <c r="B25" s="43">
        <v>70</v>
      </c>
      <c r="C25" s="43">
        <v>13</v>
      </c>
    </row>
    <row r="26" spans="1:3" x14ac:dyDescent="0.2">
      <c r="A26" s="44" t="s">
        <v>182</v>
      </c>
      <c r="B26" s="43">
        <v>70</v>
      </c>
      <c r="C26" s="43">
        <v>12</v>
      </c>
    </row>
    <row r="27" spans="1:3" x14ac:dyDescent="0.2">
      <c r="A27" s="44" t="s">
        <v>22</v>
      </c>
      <c r="B27" s="43">
        <v>68</v>
      </c>
      <c r="C27" s="43">
        <v>3</v>
      </c>
    </row>
    <row r="28" spans="1:3" x14ac:dyDescent="0.2">
      <c r="A28" s="44" t="s">
        <v>2</v>
      </c>
      <c r="B28" s="43">
        <v>67</v>
      </c>
      <c r="C28" s="43">
        <v>11</v>
      </c>
    </row>
    <row r="29" spans="1:3" x14ac:dyDescent="0.2">
      <c r="A29" s="44" t="s">
        <v>29</v>
      </c>
      <c r="B29" s="43">
        <v>67</v>
      </c>
      <c r="C29" s="43">
        <v>10</v>
      </c>
    </row>
    <row r="30" spans="1:3" x14ac:dyDescent="0.2">
      <c r="A30" s="45" t="s">
        <v>24</v>
      </c>
      <c r="B30" s="43">
        <v>65</v>
      </c>
      <c r="C30" s="43">
        <v>4</v>
      </c>
    </row>
    <row r="31" spans="1:3" x14ac:dyDescent="0.2">
      <c r="A31" s="44" t="s">
        <v>125</v>
      </c>
      <c r="B31" s="43">
        <v>64</v>
      </c>
      <c r="C31" s="43">
        <v>3</v>
      </c>
    </row>
    <row r="32" spans="1:3" x14ac:dyDescent="0.2">
      <c r="A32" s="44" t="s">
        <v>16</v>
      </c>
      <c r="B32" s="43">
        <v>64</v>
      </c>
      <c r="C32" s="43">
        <v>2</v>
      </c>
    </row>
    <row r="33" spans="1:3" x14ac:dyDescent="0.2">
      <c r="A33" s="44" t="s">
        <v>221</v>
      </c>
      <c r="B33" s="43">
        <v>64</v>
      </c>
      <c r="C33" s="43">
        <v>1</v>
      </c>
    </row>
    <row r="34" spans="1:3" x14ac:dyDescent="0.2">
      <c r="A34" s="44" t="s">
        <v>39</v>
      </c>
      <c r="B34" s="43">
        <v>64</v>
      </c>
      <c r="C34" s="43">
        <v>1</v>
      </c>
    </row>
    <row r="35" spans="1:3" x14ac:dyDescent="0.2">
      <c r="A35" s="44" t="s">
        <v>13</v>
      </c>
      <c r="B35" s="43">
        <v>63</v>
      </c>
      <c r="C35" s="43">
        <v>14</v>
      </c>
    </row>
    <row r="36" spans="1:3" x14ac:dyDescent="0.2">
      <c r="A36" s="44" t="s">
        <v>208</v>
      </c>
      <c r="B36" s="43">
        <v>62</v>
      </c>
      <c r="C36" s="43">
        <v>10</v>
      </c>
    </row>
    <row r="37" spans="1:3" x14ac:dyDescent="0.2">
      <c r="A37" s="47" t="s">
        <v>25</v>
      </c>
      <c r="B37" s="43">
        <v>62</v>
      </c>
      <c r="C37" s="43">
        <v>7</v>
      </c>
    </row>
    <row r="38" spans="1:3" x14ac:dyDescent="0.2">
      <c r="A38" s="44" t="s">
        <v>116</v>
      </c>
      <c r="B38" s="43">
        <v>62</v>
      </c>
      <c r="C38" s="43">
        <v>5</v>
      </c>
    </row>
    <row r="39" spans="1:3" x14ac:dyDescent="0.2">
      <c r="A39" s="45" t="s">
        <v>217</v>
      </c>
      <c r="B39" s="43">
        <v>62</v>
      </c>
      <c r="C39" s="43">
        <v>4</v>
      </c>
    </row>
    <row r="40" spans="1:3" x14ac:dyDescent="0.2">
      <c r="A40" s="44" t="s">
        <v>219</v>
      </c>
      <c r="B40" s="43">
        <v>62</v>
      </c>
      <c r="C40" s="43">
        <v>2</v>
      </c>
    </row>
    <row r="41" spans="1:3" x14ac:dyDescent="0.2">
      <c r="A41" s="44" t="s">
        <v>28</v>
      </c>
      <c r="B41" s="43">
        <v>61</v>
      </c>
      <c r="C41" s="43">
        <v>6</v>
      </c>
    </row>
    <row r="42" spans="1:3" x14ac:dyDescent="0.2">
      <c r="A42" s="44" t="s">
        <v>31</v>
      </c>
      <c r="B42" s="43">
        <v>60</v>
      </c>
      <c r="C42" s="43">
        <v>17</v>
      </c>
    </row>
    <row r="43" spans="1:3" x14ac:dyDescent="0.2">
      <c r="A43" s="44" t="s">
        <v>8</v>
      </c>
      <c r="B43" s="43">
        <v>60</v>
      </c>
      <c r="C43" s="43">
        <v>12</v>
      </c>
    </row>
    <row r="44" spans="1:3" x14ac:dyDescent="0.2">
      <c r="A44" s="44" t="s">
        <v>88</v>
      </c>
      <c r="B44" s="43">
        <v>60</v>
      </c>
      <c r="C44" s="43">
        <v>9</v>
      </c>
    </row>
    <row r="45" spans="1:3" x14ac:dyDescent="0.2">
      <c r="A45" s="44" t="s">
        <v>202</v>
      </c>
      <c r="B45" s="43">
        <v>59</v>
      </c>
      <c r="C45" s="43">
        <v>16</v>
      </c>
    </row>
    <row r="46" spans="1:3" x14ac:dyDescent="0.2">
      <c r="A46" s="44" t="s">
        <v>206</v>
      </c>
      <c r="B46" s="43">
        <v>59</v>
      </c>
      <c r="C46" s="43">
        <v>13</v>
      </c>
    </row>
    <row r="47" spans="1:3" x14ac:dyDescent="0.2">
      <c r="A47" s="44" t="s">
        <v>118</v>
      </c>
      <c r="B47" s="43">
        <v>57</v>
      </c>
      <c r="C47" s="43">
        <v>16</v>
      </c>
    </row>
    <row r="48" spans="1:3" x14ac:dyDescent="0.2">
      <c r="A48" s="44" t="s">
        <v>214</v>
      </c>
      <c r="B48" s="43">
        <v>57</v>
      </c>
      <c r="C48" s="43">
        <v>8</v>
      </c>
    </row>
    <row r="49" spans="1:3" x14ac:dyDescent="0.2">
      <c r="A49" s="44" t="s">
        <v>36</v>
      </c>
      <c r="B49" s="43">
        <v>56</v>
      </c>
      <c r="C49" s="43">
        <v>18</v>
      </c>
    </row>
    <row r="50" spans="1:3" x14ac:dyDescent="0.2">
      <c r="A50" s="45" t="s">
        <v>218</v>
      </c>
      <c r="B50" s="43">
        <v>56</v>
      </c>
      <c r="C50" s="43">
        <v>4</v>
      </c>
    </row>
    <row r="51" spans="1:3" x14ac:dyDescent="0.2">
      <c r="A51" s="44" t="s">
        <v>137</v>
      </c>
      <c r="B51" s="43">
        <v>54</v>
      </c>
      <c r="C51" s="43">
        <v>13</v>
      </c>
    </row>
    <row r="52" spans="1:3" x14ac:dyDescent="0.2">
      <c r="A52" s="44" t="s">
        <v>127</v>
      </c>
      <c r="B52" s="43">
        <v>54</v>
      </c>
      <c r="C52" s="43">
        <v>7</v>
      </c>
    </row>
    <row r="53" spans="1:3" x14ac:dyDescent="0.2">
      <c r="A53" s="44" t="s">
        <v>30</v>
      </c>
      <c r="B53" s="43">
        <v>54</v>
      </c>
      <c r="C53" s="43">
        <v>3</v>
      </c>
    </row>
    <row r="54" spans="1:3" x14ac:dyDescent="0.2">
      <c r="A54" s="44" t="s">
        <v>21</v>
      </c>
      <c r="B54" s="43">
        <v>54</v>
      </c>
      <c r="C54" s="43">
        <v>2</v>
      </c>
    </row>
    <row r="55" spans="1:3" x14ac:dyDescent="0.2">
      <c r="A55" s="44" t="s">
        <v>204</v>
      </c>
      <c r="B55" s="43">
        <v>53</v>
      </c>
      <c r="C55" s="43">
        <v>15</v>
      </c>
    </row>
    <row r="56" spans="1:3" x14ac:dyDescent="0.2">
      <c r="A56" s="44" t="s">
        <v>168</v>
      </c>
      <c r="B56" s="43">
        <v>53</v>
      </c>
      <c r="C56" s="43">
        <v>12</v>
      </c>
    </row>
    <row r="57" spans="1:3" x14ac:dyDescent="0.2">
      <c r="A57" s="44" t="s">
        <v>160</v>
      </c>
      <c r="B57" s="43">
        <v>51</v>
      </c>
      <c r="C57" s="43">
        <v>6</v>
      </c>
    </row>
    <row r="58" spans="1:3" x14ac:dyDescent="0.2">
      <c r="A58" s="44" t="s">
        <v>53</v>
      </c>
      <c r="B58" s="43">
        <v>50</v>
      </c>
      <c r="C58" s="43">
        <v>17</v>
      </c>
    </row>
    <row r="59" spans="1:3" x14ac:dyDescent="0.2">
      <c r="A59" s="44" t="s">
        <v>132</v>
      </c>
      <c r="B59" s="43">
        <v>48</v>
      </c>
      <c r="C59" s="43">
        <v>6</v>
      </c>
    </row>
    <row r="60" spans="1:3" x14ac:dyDescent="0.2">
      <c r="A60" s="44" t="s">
        <v>117</v>
      </c>
      <c r="B60" s="43">
        <v>47</v>
      </c>
      <c r="C60" s="43">
        <v>16</v>
      </c>
    </row>
    <row r="61" spans="1:3" x14ac:dyDescent="0.2">
      <c r="A61" s="45" t="s">
        <v>33</v>
      </c>
      <c r="B61" s="43">
        <v>46</v>
      </c>
      <c r="C61" s="43">
        <v>14</v>
      </c>
    </row>
    <row r="62" spans="1:3" x14ac:dyDescent="0.2">
      <c r="A62" s="44" t="s">
        <v>114</v>
      </c>
      <c r="B62" s="43">
        <v>45</v>
      </c>
      <c r="C62" s="43">
        <v>15</v>
      </c>
    </row>
    <row r="63" spans="1:3" x14ac:dyDescent="0.2">
      <c r="A63" s="44" t="s">
        <v>215</v>
      </c>
      <c r="B63" s="43">
        <v>45</v>
      </c>
      <c r="C63" s="43">
        <v>8</v>
      </c>
    </row>
    <row r="64" spans="1:3" x14ac:dyDescent="0.2">
      <c r="A64" s="44" t="s">
        <v>130</v>
      </c>
      <c r="B64" s="43">
        <v>43</v>
      </c>
      <c r="C64" s="43">
        <v>18</v>
      </c>
    </row>
    <row r="65" spans="1:3" x14ac:dyDescent="0.2">
      <c r="A65" s="44" t="s">
        <v>216</v>
      </c>
      <c r="B65" s="43">
        <v>43</v>
      </c>
      <c r="C65" s="43">
        <v>7</v>
      </c>
    </row>
    <row r="66" spans="1:3" x14ac:dyDescent="0.2">
      <c r="A66" s="44" t="s">
        <v>38</v>
      </c>
      <c r="B66" s="43">
        <v>43</v>
      </c>
      <c r="C66" s="43">
        <v>5</v>
      </c>
    </row>
    <row r="67" spans="1:3" x14ac:dyDescent="0.2">
      <c r="A67" s="44" t="s">
        <v>20</v>
      </c>
      <c r="B67" s="43">
        <v>40</v>
      </c>
      <c r="C67" s="43">
        <v>7</v>
      </c>
    </row>
    <row r="68" spans="1:3" x14ac:dyDescent="0.2">
      <c r="A68" s="45" t="s">
        <v>26</v>
      </c>
      <c r="B68" s="43">
        <v>39</v>
      </c>
      <c r="C68" s="43">
        <v>18</v>
      </c>
    </row>
    <row r="69" spans="1:3" x14ac:dyDescent="0.2">
      <c r="A69" s="45" t="s">
        <v>107</v>
      </c>
      <c r="B69" s="43">
        <v>37</v>
      </c>
      <c r="C69" s="43">
        <v>11</v>
      </c>
    </row>
    <row r="70" spans="1:3" x14ac:dyDescent="0.2">
      <c r="A70" s="45" t="s">
        <v>220</v>
      </c>
      <c r="B70" s="43">
        <v>35</v>
      </c>
      <c r="C70" s="43">
        <v>2</v>
      </c>
    </row>
    <row r="71" spans="1:3" x14ac:dyDescent="0.2">
      <c r="A71" s="44" t="s">
        <v>203</v>
      </c>
      <c r="B71" s="43">
        <v>28</v>
      </c>
      <c r="C71" s="43">
        <v>16</v>
      </c>
    </row>
    <row r="72" spans="1:3" x14ac:dyDescent="0.2">
      <c r="A72" s="44" t="s">
        <v>205</v>
      </c>
      <c r="B72" s="43">
        <v>22</v>
      </c>
      <c r="C72" s="43">
        <v>14</v>
      </c>
    </row>
    <row r="73" spans="1:3" x14ac:dyDescent="0.2">
      <c r="A73" s="44" t="s">
        <v>213</v>
      </c>
      <c r="B73" s="43">
        <v>12</v>
      </c>
      <c r="C73" s="43">
        <v>8</v>
      </c>
    </row>
  </sheetData>
  <pageMargins left="0.75" right="0.75" top="1" bottom="1" header="0.5" footer="0.5"/>
  <pageSetup scale="61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63"/>
  <sheetViews>
    <sheetView zoomScaleNormal="100" workbookViewId="0">
      <selection activeCell="A3" sqref="A3:A4"/>
    </sheetView>
  </sheetViews>
  <sheetFormatPr defaultRowHeight="15" x14ac:dyDescent="0.25"/>
  <cols>
    <col min="1" max="1" width="18.85546875" style="51" bestFit="1" customWidth="1"/>
    <col min="2" max="2" width="6.28515625" style="51" bestFit="1" customWidth="1"/>
    <col min="3" max="3" width="9.42578125" style="51" customWidth="1"/>
    <col min="4" max="16384" width="9.140625" style="51"/>
  </cols>
  <sheetData>
    <row r="1" spans="1:3" s="50" customFormat="1" x14ac:dyDescent="0.25">
      <c r="A1" s="50" t="s">
        <v>224</v>
      </c>
      <c r="B1" s="50" t="s">
        <v>40</v>
      </c>
      <c r="C1" s="50" t="s">
        <v>41</v>
      </c>
    </row>
    <row r="2" spans="1:3" x14ac:dyDescent="0.25">
      <c r="A2" s="51" t="s">
        <v>225</v>
      </c>
      <c r="B2" s="50">
        <v>15</v>
      </c>
      <c r="C2" s="50">
        <v>97</v>
      </c>
    </row>
    <row r="3" spans="1:3" x14ac:dyDescent="0.25">
      <c r="A3" s="51" t="s">
        <v>19</v>
      </c>
      <c r="B3" s="50">
        <v>13</v>
      </c>
      <c r="C3" s="50">
        <v>94</v>
      </c>
    </row>
    <row r="4" spans="1:3" x14ac:dyDescent="0.25">
      <c r="A4" s="51" t="s">
        <v>2</v>
      </c>
      <c r="B4" s="50">
        <v>15</v>
      </c>
      <c r="C4" s="50">
        <v>92</v>
      </c>
    </row>
    <row r="5" spans="1:3" x14ac:dyDescent="0.25">
      <c r="A5" s="51" t="s">
        <v>3</v>
      </c>
      <c r="B5" s="50">
        <v>10</v>
      </c>
      <c r="C5" s="50">
        <v>91</v>
      </c>
    </row>
    <row r="6" spans="1:3" x14ac:dyDescent="0.25">
      <c r="A6" s="51" t="s">
        <v>9</v>
      </c>
      <c r="B6" s="50">
        <v>1</v>
      </c>
      <c r="C6" s="50">
        <v>90</v>
      </c>
    </row>
    <row r="7" spans="1:3" x14ac:dyDescent="0.25">
      <c r="A7" s="51" t="s">
        <v>32</v>
      </c>
      <c r="B7" s="50">
        <v>13</v>
      </c>
      <c r="C7" s="50">
        <v>90</v>
      </c>
    </row>
    <row r="8" spans="1:3" x14ac:dyDescent="0.25">
      <c r="A8" s="51" t="s">
        <v>226</v>
      </c>
      <c r="B8" s="50">
        <v>14</v>
      </c>
      <c r="C8" s="50">
        <v>90</v>
      </c>
    </row>
    <row r="9" spans="1:3" x14ac:dyDescent="0.25">
      <c r="A9" s="51" t="s">
        <v>227</v>
      </c>
      <c r="B9" s="50">
        <v>13</v>
      </c>
      <c r="C9" s="50">
        <v>90</v>
      </c>
    </row>
    <row r="10" spans="1:3" x14ac:dyDescent="0.25">
      <c r="A10" s="51" t="s">
        <v>12</v>
      </c>
      <c r="B10" s="50">
        <v>6</v>
      </c>
      <c r="C10" s="50">
        <v>89</v>
      </c>
    </row>
    <row r="11" spans="1:3" x14ac:dyDescent="0.25">
      <c r="A11" s="51" t="s">
        <v>228</v>
      </c>
      <c r="B11" s="50">
        <v>8</v>
      </c>
      <c r="C11" s="50">
        <v>89</v>
      </c>
    </row>
    <row r="12" spans="1:3" x14ac:dyDescent="0.25">
      <c r="A12" s="51" t="s">
        <v>0</v>
      </c>
      <c r="B12" s="50">
        <v>4</v>
      </c>
      <c r="C12" s="50">
        <v>89</v>
      </c>
    </row>
    <row r="13" spans="1:3" x14ac:dyDescent="0.25">
      <c r="A13" s="51" t="s">
        <v>230</v>
      </c>
      <c r="B13" s="50">
        <v>12</v>
      </c>
      <c r="C13" s="50">
        <v>87</v>
      </c>
    </row>
    <row r="14" spans="1:3" x14ac:dyDescent="0.25">
      <c r="A14" s="51" t="s">
        <v>22</v>
      </c>
      <c r="B14" s="50">
        <v>12</v>
      </c>
      <c r="C14" s="50">
        <v>87</v>
      </c>
    </row>
    <row r="15" spans="1:3" x14ac:dyDescent="0.25">
      <c r="A15" s="51" t="s">
        <v>229</v>
      </c>
      <c r="B15" s="50">
        <v>9</v>
      </c>
      <c r="C15" s="50">
        <v>87</v>
      </c>
    </row>
    <row r="16" spans="1:3" x14ac:dyDescent="0.25">
      <c r="A16" s="51" t="s">
        <v>1</v>
      </c>
      <c r="B16" s="50">
        <v>6</v>
      </c>
      <c r="C16" s="50">
        <v>85</v>
      </c>
    </row>
    <row r="17" spans="1:3" x14ac:dyDescent="0.25">
      <c r="A17" s="51" t="s">
        <v>30</v>
      </c>
      <c r="B17" s="50">
        <v>9</v>
      </c>
      <c r="C17" s="50">
        <v>85</v>
      </c>
    </row>
    <row r="18" spans="1:3" x14ac:dyDescent="0.25">
      <c r="A18" s="51" t="s">
        <v>13</v>
      </c>
      <c r="B18" s="50">
        <v>2</v>
      </c>
      <c r="C18" s="50">
        <v>83</v>
      </c>
    </row>
    <row r="19" spans="1:3" x14ac:dyDescent="0.25">
      <c r="A19" s="51" t="s">
        <v>231</v>
      </c>
      <c r="B19" s="50">
        <v>9</v>
      </c>
      <c r="C19" s="50">
        <v>83</v>
      </c>
    </row>
    <row r="20" spans="1:3" x14ac:dyDescent="0.25">
      <c r="A20" s="51" t="s">
        <v>31</v>
      </c>
      <c r="B20" s="50">
        <v>12</v>
      </c>
      <c r="C20" s="50">
        <v>83</v>
      </c>
    </row>
    <row r="21" spans="1:3" x14ac:dyDescent="0.25">
      <c r="A21" s="51" t="s">
        <v>14</v>
      </c>
      <c r="B21" s="50">
        <v>14</v>
      </c>
      <c r="C21" s="50">
        <v>82</v>
      </c>
    </row>
    <row r="22" spans="1:3" x14ac:dyDescent="0.25">
      <c r="A22" s="51" t="s">
        <v>18</v>
      </c>
      <c r="B22" s="50">
        <v>5</v>
      </c>
      <c r="C22" s="50">
        <v>82</v>
      </c>
    </row>
    <row r="23" spans="1:3" x14ac:dyDescent="0.25">
      <c r="A23" s="51" t="s">
        <v>232</v>
      </c>
      <c r="B23" s="50">
        <v>6</v>
      </c>
      <c r="C23" s="50">
        <v>81</v>
      </c>
    </row>
    <row r="24" spans="1:3" x14ac:dyDescent="0.25">
      <c r="A24" s="51" t="s">
        <v>35</v>
      </c>
      <c r="B24" s="50">
        <v>11</v>
      </c>
      <c r="C24" s="50">
        <v>81</v>
      </c>
    </row>
    <row r="25" spans="1:3" x14ac:dyDescent="0.25">
      <c r="A25" s="51" t="s">
        <v>24</v>
      </c>
      <c r="B25" s="50">
        <v>12</v>
      </c>
      <c r="C25" s="50">
        <v>81</v>
      </c>
    </row>
    <row r="26" spans="1:3" x14ac:dyDescent="0.25">
      <c r="A26" s="51" t="s">
        <v>202</v>
      </c>
      <c r="B26" s="50">
        <v>15</v>
      </c>
      <c r="C26" s="50">
        <v>81</v>
      </c>
    </row>
    <row r="27" spans="1:3" x14ac:dyDescent="0.25">
      <c r="A27" s="51" t="s">
        <v>233</v>
      </c>
      <c r="B27" s="50">
        <v>2</v>
      </c>
      <c r="C27" s="50">
        <v>80</v>
      </c>
    </row>
    <row r="28" spans="1:3" x14ac:dyDescent="0.25">
      <c r="A28" s="51" t="s">
        <v>33</v>
      </c>
      <c r="B28" s="50">
        <v>11</v>
      </c>
      <c r="C28" s="50">
        <v>80</v>
      </c>
    </row>
    <row r="29" spans="1:3" x14ac:dyDescent="0.25">
      <c r="A29" s="51" t="s">
        <v>8</v>
      </c>
      <c r="B29" s="50">
        <v>7</v>
      </c>
      <c r="C29" s="50">
        <v>80</v>
      </c>
    </row>
    <row r="30" spans="1:3" x14ac:dyDescent="0.25">
      <c r="A30" s="51" t="s">
        <v>29</v>
      </c>
      <c r="B30" s="50">
        <v>6</v>
      </c>
      <c r="C30" s="50">
        <v>80</v>
      </c>
    </row>
    <row r="31" spans="1:3" x14ac:dyDescent="0.25">
      <c r="A31" s="51" t="s">
        <v>16</v>
      </c>
      <c r="B31" s="50">
        <v>5</v>
      </c>
      <c r="C31" s="50">
        <v>79</v>
      </c>
    </row>
    <row r="32" spans="1:3" x14ac:dyDescent="0.25">
      <c r="A32" s="51" t="s">
        <v>39</v>
      </c>
      <c r="B32" s="50">
        <v>10</v>
      </c>
      <c r="C32" s="50">
        <v>78</v>
      </c>
    </row>
    <row r="33" spans="1:3" x14ac:dyDescent="0.25">
      <c r="A33" s="51" t="s">
        <v>234</v>
      </c>
      <c r="B33" s="50">
        <v>1</v>
      </c>
      <c r="C33" s="50">
        <v>78</v>
      </c>
    </row>
    <row r="34" spans="1:3" x14ac:dyDescent="0.25">
      <c r="A34" s="51" t="s">
        <v>235</v>
      </c>
      <c r="B34" s="50">
        <v>4</v>
      </c>
      <c r="C34" s="50">
        <v>78</v>
      </c>
    </row>
    <row r="35" spans="1:3" x14ac:dyDescent="0.25">
      <c r="A35" s="51" t="s">
        <v>37</v>
      </c>
      <c r="B35" s="50">
        <v>3</v>
      </c>
      <c r="C35" s="50">
        <v>77</v>
      </c>
    </row>
    <row r="36" spans="1:3" x14ac:dyDescent="0.25">
      <c r="A36" s="51" t="s">
        <v>4</v>
      </c>
      <c r="B36" s="50">
        <v>8</v>
      </c>
      <c r="C36" s="50">
        <v>76</v>
      </c>
    </row>
    <row r="37" spans="1:3" x14ac:dyDescent="0.25">
      <c r="A37" s="51" t="s">
        <v>236</v>
      </c>
      <c r="B37" s="50">
        <v>3</v>
      </c>
      <c r="C37" s="50">
        <v>76</v>
      </c>
    </row>
    <row r="38" spans="1:3" x14ac:dyDescent="0.25">
      <c r="A38" s="51" t="s">
        <v>11</v>
      </c>
      <c r="B38" s="50">
        <v>8</v>
      </c>
      <c r="C38" s="50">
        <v>76</v>
      </c>
    </row>
    <row r="39" spans="1:3" x14ac:dyDescent="0.25">
      <c r="A39" s="51" t="s">
        <v>36</v>
      </c>
      <c r="B39" s="50">
        <v>9</v>
      </c>
      <c r="C39" s="50">
        <v>76</v>
      </c>
    </row>
    <row r="40" spans="1:3" x14ac:dyDescent="0.25">
      <c r="A40" s="51" t="s">
        <v>237</v>
      </c>
      <c r="B40" s="50">
        <v>11</v>
      </c>
      <c r="C40" s="50">
        <v>75</v>
      </c>
    </row>
    <row r="41" spans="1:3" x14ac:dyDescent="0.25">
      <c r="A41" s="51" t="s">
        <v>10</v>
      </c>
      <c r="B41" s="50">
        <v>1</v>
      </c>
      <c r="C41" s="50">
        <v>73</v>
      </c>
    </row>
    <row r="42" spans="1:3" x14ac:dyDescent="0.25">
      <c r="A42" s="51" t="s">
        <v>15</v>
      </c>
      <c r="B42" s="50">
        <v>2</v>
      </c>
      <c r="C42" s="50">
        <v>73</v>
      </c>
    </row>
    <row r="43" spans="1:3" x14ac:dyDescent="0.25">
      <c r="A43" s="51" t="s">
        <v>183</v>
      </c>
      <c r="B43" s="50">
        <v>7</v>
      </c>
      <c r="C43" s="50">
        <v>72</v>
      </c>
    </row>
    <row r="44" spans="1:3" x14ac:dyDescent="0.25">
      <c r="A44" s="51" t="s">
        <v>238</v>
      </c>
      <c r="B44" s="50">
        <v>2</v>
      </c>
      <c r="C44" s="50">
        <v>71</v>
      </c>
    </row>
    <row r="45" spans="1:3" x14ac:dyDescent="0.25">
      <c r="A45" s="51" t="s">
        <v>20</v>
      </c>
      <c r="B45" s="50">
        <v>7</v>
      </c>
      <c r="C45" s="50">
        <v>70</v>
      </c>
    </row>
    <row r="46" spans="1:3" x14ac:dyDescent="0.25">
      <c r="A46" s="51" t="s">
        <v>239</v>
      </c>
      <c r="B46" s="50">
        <v>15</v>
      </c>
      <c r="C46" s="50">
        <v>70</v>
      </c>
    </row>
    <row r="47" spans="1:3" x14ac:dyDescent="0.25">
      <c r="A47" s="51" t="s">
        <v>28</v>
      </c>
      <c r="B47" s="50">
        <v>4</v>
      </c>
      <c r="C47" s="50">
        <v>66</v>
      </c>
    </row>
    <row r="48" spans="1:3" x14ac:dyDescent="0.25">
      <c r="A48" s="51" t="s">
        <v>21</v>
      </c>
      <c r="B48" s="50">
        <v>5</v>
      </c>
      <c r="C48" s="50">
        <v>64</v>
      </c>
    </row>
    <row r="49" spans="1:3" x14ac:dyDescent="0.25">
      <c r="A49" s="51" t="s">
        <v>27</v>
      </c>
      <c r="B49" s="50">
        <v>8</v>
      </c>
      <c r="C49" s="50">
        <v>63</v>
      </c>
    </row>
    <row r="50" spans="1:3" x14ac:dyDescent="0.25">
      <c r="A50" s="51" t="s">
        <v>38</v>
      </c>
      <c r="B50" s="50">
        <v>13</v>
      </c>
      <c r="C50" s="50">
        <v>61</v>
      </c>
    </row>
    <row r="51" spans="1:3" x14ac:dyDescent="0.25">
      <c r="A51" s="51" t="s">
        <v>133</v>
      </c>
      <c r="B51" s="50">
        <v>1</v>
      </c>
      <c r="C51" s="50">
        <v>60</v>
      </c>
    </row>
    <row r="52" spans="1:3" x14ac:dyDescent="0.25">
      <c r="A52" s="51" t="s">
        <v>240</v>
      </c>
      <c r="B52" s="50">
        <v>11</v>
      </c>
      <c r="C52" s="50">
        <v>58</v>
      </c>
    </row>
    <row r="53" spans="1:3" x14ac:dyDescent="0.25">
      <c r="A53" s="51" t="s">
        <v>241</v>
      </c>
      <c r="B53" s="50">
        <v>14</v>
      </c>
      <c r="C53" s="50">
        <v>57</v>
      </c>
    </row>
    <row r="54" spans="1:3" x14ac:dyDescent="0.25">
      <c r="A54" s="51" t="s">
        <v>105</v>
      </c>
      <c r="B54" s="50">
        <v>3</v>
      </c>
      <c r="C54" s="50">
        <v>53</v>
      </c>
    </row>
    <row r="55" spans="1:3" x14ac:dyDescent="0.25">
      <c r="A55" s="51" t="s">
        <v>26</v>
      </c>
      <c r="B55" s="50">
        <v>4</v>
      </c>
      <c r="C55" s="50">
        <v>50</v>
      </c>
    </row>
    <row r="56" spans="1:3" x14ac:dyDescent="0.25">
      <c r="A56" s="51" t="s">
        <v>242</v>
      </c>
      <c r="B56" s="50">
        <v>5</v>
      </c>
      <c r="C56" s="50">
        <v>43</v>
      </c>
    </row>
    <row r="57" spans="1:3" x14ac:dyDescent="0.25">
      <c r="A57" s="51" t="s">
        <v>23</v>
      </c>
      <c r="B57" s="50">
        <v>14</v>
      </c>
      <c r="C57" s="50">
        <v>41</v>
      </c>
    </row>
    <row r="58" spans="1:3" x14ac:dyDescent="0.25">
      <c r="A58" s="51" t="s">
        <v>243</v>
      </c>
      <c r="B58" s="50">
        <v>10</v>
      </c>
      <c r="C58" s="50">
        <v>40</v>
      </c>
    </row>
    <row r="59" spans="1:3" x14ac:dyDescent="0.25">
      <c r="A59" s="51" t="s">
        <v>244</v>
      </c>
      <c r="B59" s="50">
        <v>10</v>
      </c>
      <c r="C59" s="50">
        <v>23</v>
      </c>
    </row>
    <row r="60" spans="1:3" x14ac:dyDescent="0.25">
      <c r="B60" s="50"/>
      <c r="C60" s="50"/>
    </row>
    <row r="61" spans="1:3" x14ac:dyDescent="0.25">
      <c r="B61" s="50"/>
      <c r="C61" s="50"/>
    </row>
    <row r="62" spans="1:3" x14ac:dyDescent="0.25">
      <c r="B62" s="50"/>
      <c r="C62" s="50"/>
    </row>
    <row r="63" spans="1:3" x14ac:dyDescent="0.25">
      <c r="B63" s="50"/>
      <c r="C63" s="50"/>
    </row>
  </sheetData>
  <sortState xmlns:xlrd2="http://schemas.microsoft.com/office/spreadsheetml/2017/richdata2" ref="A2:C59">
    <sortCondition descending="1" ref="C2:C59"/>
  </sortState>
  <pageMargins left="0.7" right="0.7" top="0.75" bottom="0.75" header="0.3" footer="0.3"/>
  <pageSetup scale="73" orientation="portrait" r:id="rId1"/>
  <rowBreaks count="1" manualBreakCount="1">
    <brk id="6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85"/>
  <sheetViews>
    <sheetView topLeftCell="A7" zoomScaleNormal="100" workbookViewId="0">
      <selection activeCell="G19" sqref="G19"/>
    </sheetView>
  </sheetViews>
  <sheetFormatPr defaultRowHeight="15" x14ac:dyDescent="0.25"/>
  <cols>
    <col min="1" max="1" width="20.7109375" customWidth="1"/>
    <col min="2" max="2" width="14.42578125" customWidth="1"/>
  </cols>
  <sheetData>
    <row r="1" spans="1:2" x14ac:dyDescent="0.25">
      <c r="A1" s="55" t="s">
        <v>245</v>
      </c>
      <c r="B1" s="55" t="s">
        <v>41</v>
      </c>
    </row>
    <row r="2" spans="1:2" x14ac:dyDescent="0.25">
      <c r="A2" s="1" t="s">
        <v>233</v>
      </c>
      <c r="B2" s="56">
        <v>93</v>
      </c>
    </row>
    <row r="3" spans="1:2" x14ac:dyDescent="0.25">
      <c r="A3" s="1" t="s">
        <v>246</v>
      </c>
      <c r="B3" s="56">
        <v>92</v>
      </c>
    </row>
    <row r="4" spans="1:2" x14ac:dyDescent="0.25">
      <c r="A4" s="1" t="s">
        <v>37</v>
      </c>
      <c r="B4" s="56">
        <v>89</v>
      </c>
    </row>
    <row r="5" spans="1:2" x14ac:dyDescent="0.25">
      <c r="A5" s="1" t="s">
        <v>226</v>
      </c>
      <c r="B5" s="56">
        <v>89</v>
      </c>
    </row>
    <row r="6" spans="1:2" x14ac:dyDescent="0.25">
      <c r="A6" s="1" t="s">
        <v>12</v>
      </c>
      <c r="B6" s="56">
        <v>89</v>
      </c>
    </row>
    <row r="7" spans="1:2" x14ac:dyDescent="0.25">
      <c r="A7" s="1" t="s">
        <v>0</v>
      </c>
      <c r="B7" s="56">
        <v>88</v>
      </c>
    </row>
    <row r="8" spans="1:2" x14ac:dyDescent="0.25">
      <c r="A8" s="1" t="s">
        <v>30</v>
      </c>
      <c r="B8" s="56">
        <v>88</v>
      </c>
    </row>
    <row r="9" spans="1:2" x14ac:dyDescent="0.25">
      <c r="A9" s="1" t="s">
        <v>228</v>
      </c>
      <c r="B9" s="56">
        <v>87</v>
      </c>
    </row>
    <row r="10" spans="1:2" x14ac:dyDescent="0.25">
      <c r="A10" s="1" t="s">
        <v>19</v>
      </c>
      <c r="B10" s="56">
        <v>87</v>
      </c>
    </row>
    <row r="11" spans="1:2" x14ac:dyDescent="0.25">
      <c r="A11" s="1" t="s">
        <v>13</v>
      </c>
      <c r="B11" s="56">
        <v>86</v>
      </c>
    </row>
    <row r="12" spans="1:2" x14ac:dyDescent="0.25">
      <c r="A12" s="1" t="s">
        <v>230</v>
      </c>
      <c r="B12" s="56">
        <v>86</v>
      </c>
    </row>
    <row r="13" spans="1:2" x14ac:dyDescent="0.25">
      <c r="A13" s="1" t="s">
        <v>18</v>
      </c>
      <c r="B13" s="56">
        <v>85</v>
      </c>
    </row>
    <row r="14" spans="1:2" x14ac:dyDescent="0.25">
      <c r="A14" s="1" t="s">
        <v>248</v>
      </c>
      <c r="B14" s="56">
        <v>85</v>
      </c>
    </row>
    <row r="15" spans="1:2" x14ac:dyDescent="0.25">
      <c r="A15" s="1" t="s">
        <v>238</v>
      </c>
      <c r="B15" s="56">
        <v>85</v>
      </c>
    </row>
    <row r="16" spans="1:2" x14ac:dyDescent="0.25">
      <c r="A16" s="1" t="s">
        <v>249</v>
      </c>
      <c r="B16" s="56">
        <v>84</v>
      </c>
    </row>
    <row r="17" spans="1:2" x14ac:dyDescent="0.25">
      <c r="A17" s="1" t="s">
        <v>250</v>
      </c>
      <c r="B17" s="56">
        <v>83</v>
      </c>
    </row>
    <row r="18" spans="1:2" x14ac:dyDescent="0.25">
      <c r="A18" s="1" t="s">
        <v>2</v>
      </c>
      <c r="B18" s="56">
        <v>83</v>
      </c>
    </row>
    <row r="19" spans="1:2" x14ac:dyDescent="0.25">
      <c r="A19" s="1" t="s">
        <v>252</v>
      </c>
      <c r="B19" s="56">
        <v>83</v>
      </c>
    </row>
    <row r="20" spans="1:2" x14ac:dyDescent="0.25">
      <c r="A20" s="1" t="s">
        <v>11</v>
      </c>
      <c r="B20" s="56">
        <v>83</v>
      </c>
    </row>
    <row r="21" spans="1:2" x14ac:dyDescent="0.25">
      <c r="A21" s="1" t="s">
        <v>253</v>
      </c>
      <c r="B21" s="56">
        <v>83</v>
      </c>
    </row>
    <row r="22" spans="1:2" x14ac:dyDescent="0.25">
      <c r="A22" s="1" t="s">
        <v>254</v>
      </c>
      <c r="B22" s="56">
        <v>82</v>
      </c>
    </row>
    <row r="23" spans="1:2" x14ac:dyDescent="0.25">
      <c r="A23" s="1" t="s">
        <v>4</v>
      </c>
      <c r="B23" s="56">
        <v>82</v>
      </c>
    </row>
    <row r="24" spans="1:2" x14ac:dyDescent="0.25">
      <c r="A24" s="1" t="s">
        <v>255</v>
      </c>
      <c r="B24" s="56">
        <v>82</v>
      </c>
    </row>
    <row r="25" spans="1:2" x14ac:dyDescent="0.25">
      <c r="A25" s="1" t="s">
        <v>17</v>
      </c>
      <c r="B25" s="56">
        <v>81</v>
      </c>
    </row>
    <row r="26" spans="1:2" x14ac:dyDescent="0.25">
      <c r="A26" s="1" t="s">
        <v>256</v>
      </c>
      <c r="B26" s="56">
        <v>81</v>
      </c>
    </row>
    <row r="27" spans="1:2" x14ac:dyDescent="0.25">
      <c r="A27" s="1" t="s">
        <v>257</v>
      </c>
      <c r="B27" s="56">
        <v>81</v>
      </c>
    </row>
    <row r="28" spans="1:2" x14ac:dyDescent="0.25">
      <c r="A28" s="1" t="s">
        <v>258</v>
      </c>
      <c r="B28" s="56">
        <v>80</v>
      </c>
    </row>
    <row r="29" spans="1:2" x14ac:dyDescent="0.25">
      <c r="A29" s="1" t="s">
        <v>3</v>
      </c>
      <c r="B29" s="56">
        <v>80</v>
      </c>
    </row>
    <row r="30" spans="1:2" x14ac:dyDescent="0.25">
      <c r="A30" s="1" t="s">
        <v>56</v>
      </c>
      <c r="B30" s="56">
        <v>80</v>
      </c>
    </row>
    <row r="31" spans="1:2" x14ac:dyDescent="0.25">
      <c r="A31" s="1" t="s">
        <v>90</v>
      </c>
      <c r="B31" s="56">
        <v>79</v>
      </c>
    </row>
    <row r="32" spans="1:2" x14ac:dyDescent="0.25">
      <c r="A32" s="1" t="s">
        <v>31</v>
      </c>
      <c r="B32" s="56">
        <v>78</v>
      </c>
    </row>
    <row r="33" spans="1:2" x14ac:dyDescent="0.25">
      <c r="A33" s="1" t="s">
        <v>8</v>
      </c>
      <c r="B33" s="56">
        <v>78</v>
      </c>
    </row>
    <row r="34" spans="1:2" x14ac:dyDescent="0.25">
      <c r="A34" s="1" t="s">
        <v>94</v>
      </c>
      <c r="B34" s="56">
        <v>77</v>
      </c>
    </row>
    <row r="35" spans="1:2" x14ac:dyDescent="0.25">
      <c r="A35" s="1" t="s">
        <v>259</v>
      </c>
      <c r="B35" s="56">
        <v>77</v>
      </c>
    </row>
    <row r="36" spans="1:2" x14ac:dyDescent="0.25">
      <c r="A36" s="1" t="s">
        <v>35</v>
      </c>
      <c r="B36" s="56">
        <v>77</v>
      </c>
    </row>
    <row r="37" spans="1:2" x14ac:dyDescent="0.25">
      <c r="A37" s="1" t="s">
        <v>260</v>
      </c>
      <c r="B37" s="56">
        <v>76</v>
      </c>
    </row>
    <row r="38" spans="1:2" x14ac:dyDescent="0.25">
      <c r="A38" s="1" t="s">
        <v>22</v>
      </c>
      <c r="B38" s="56">
        <v>75</v>
      </c>
    </row>
    <row r="39" spans="1:2" x14ac:dyDescent="0.25">
      <c r="A39" s="1" t="s">
        <v>9</v>
      </c>
      <c r="B39" s="56">
        <v>75</v>
      </c>
    </row>
    <row r="40" spans="1:2" x14ac:dyDescent="0.25">
      <c r="A40" s="1" t="s">
        <v>261</v>
      </c>
      <c r="B40" s="56">
        <v>75</v>
      </c>
    </row>
    <row r="41" spans="1:2" x14ac:dyDescent="0.25">
      <c r="A41" s="1" t="s">
        <v>148</v>
      </c>
      <c r="B41" s="56">
        <v>73</v>
      </c>
    </row>
    <row r="42" spans="1:2" x14ac:dyDescent="0.25">
      <c r="A42" s="1" t="s">
        <v>28</v>
      </c>
      <c r="B42" s="56">
        <v>73</v>
      </c>
    </row>
    <row r="43" spans="1:2" x14ac:dyDescent="0.25">
      <c r="A43" s="1" t="s">
        <v>262</v>
      </c>
      <c r="B43" s="56">
        <v>72</v>
      </c>
    </row>
    <row r="44" spans="1:2" x14ac:dyDescent="0.25">
      <c r="A44" s="1" t="s">
        <v>57</v>
      </c>
      <c r="B44" s="56">
        <v>71</v>
      </c>
    </row>
    <row r="45" spans="1:2" x14ac:dyDescent="0.25">
      <c r="A45" s="1" t="s">
        <v>263</v>
      </c>
      <c r="B45" s="56">
        <v>71</v>
      </c>
    </row>
    <row r="46" spans="1:2" x14ac:dyDescent="0.25">
      <c r="A46" s="1" t="s">
        <v>231</v>
      </c>
      <c r="B46" s="56">
        <v>71</v>
      </c>
    </row>
    <row r="47" spans="1:2" x14ac:dyDescent="0.25">
      <c r="A47" s="1" t="s">
        <v>10</v>
      </c>
      <c r="B47" s="56">
        <v>71</v>
      </c>
    </row>
    <row r="48" spans="1:2" x14ac:dyDescent="0.25">
      <c r="A48" s="1" t="s">
        <v>264</v>
      </c>
      <c r="B48" s="56">
        <v>71</v>
      </c>
    </row>
    <row r="49" spans="1:2" x14ac:dyDescent="0.25">
      <c r="A49" s="1" t="s">
        <v>1</v>
      </c>
      <c r="B49" s="56">
        <v>70</v>
      </c>
    </row>
    <row r="50" spans="1:2" x14ac:dyDescent="0.25">
      <c r="A50" s="1" t="s">
        <v>265</v>
      </c>
      <c r="B50" s="56">
        <v>70</v>
      </c>
    </row>
    <row r="51" spans="1:2" x14ac:dyDescent="0.25">
      <c r="A51" s="1" t="s">
        <v>36</v>
      </c>
      <c r="B51" s="56">
        <v>70</v>
      </c>
    </row>
    <row r="52" spans="1:2" x14ac:dyDescent="0.25">
      <c r="A52" s="1" t="s">
        <v>202</v>
      </c>
      <c r="B52" s="56">
        <v>69</v>
      </c>
    </row>
    <row r="53" spans="1:2" x14ac:dyDescent="0.25">
      <c r="A53" s="1" t="s">
        <v>243</v>
      </c>
      <c r="B53" s="56">
        <v>69</v>
      </c>
    </row>
    <row r="54" spans="1:2" x14ac:dyDescent="0.25">
      <c r="A54" s="1" t="s">
        <v>266</v>
      </c>
      <c r="B54" s="56">
        <v>68</v>
      </c>
    </row>
    <row r="55" spans="1:2" x14ac:dyDescent="0.25">
      <c r="A55" s="1" t="s">
        <v>267</v>
      </c>
      <c r="B55" s="56">
        <v>68</v>
      </c>
    </row>
    <row r="56" spans="1:2" x14ac:dyDescent="0.25">
      <c r="A56" s="1" t="s">
        <v>268</v>
      </c>
      <c r="B56" s="56">
        <v>68</v>
      </c>
    </row>
    <row r="57" spans="1:2" x14ac:dyDescent="0.25">
      <c r="A57" s="1" t="s">
        <v>251</v>
      </c>
      <c r="B57" s="56">
        <v>67</v>
      </c>
    </row>
    <row r="58" spans="1:2" x14ac:dyDescent="0.25">
      <c r="A58" s="1" t="s">
        <v>16</v>
      </c>
      <c r="B58" s="56">
        <v>66</v>
      </c>
    </row>
    <row r="59" spans="1:2" x14ac:dyDescent="0.25">
      <c r="A59" s="1" t="s">
        <v>269</v>
      </c>
      <c r="B59" s="56">
        <v>66</v>
      </c>
    </row>
    <row r="60" spans="1:2" x14ac:dyDescent="0.25">
      <c r="A60" s="1" t="s">
        <v>270</v>
      </c>
      <c r="B60" s="56">
        <v>66</v>
      </c>
    </row>
    <row r="61" spans="1:2" x14ac:dyDescent="0.25">
      <c r="A61" s="1" t="s">
        <v>271</v>
      </c>
      <c r="B61" s="56">
        <v>66</v>
      </c>
    </row>
    <row r="62" spans="1:2" x14ac:dyDescent="0.25">
      <c r="A62" s="1" t="s">
        <v>272</v>
      </c>
      <c r="B62" s="56">
        <v>66</v>
      </c>
    </row>
    <row r="63" spans="1:2" x14ac:dyDescent="0.25">
      <c r="A63" s="1" t="s">
        <v>273</v>
      </c>
      <c r="B63" s="56">
        <v>65</v>
      </c>
    </row>
    <row r="64" spans="1:2" x14ac:dyDescent="0.25">
      <c r="A64" s="1" t="s">
        <v>274</v>
      </c>
      <c r="B64" s="56">
        <v>64</v>
      </c>
    </row>
    <row r="65" spans="1:2" x14ac:dyDescent="0.25">
      <c r="A65" s="1" t="s">
        <v>100</v>
      </c>
      <c r="B65" s="56">
        <v>64</v>
      </c>
    </row>
    <row r="66" spans="1:2" x14ac:dyDescent="0.25">
      <c r="A66" s="1" t="s">
        <v>275</v>
      </c>
      <c r="B66" s="56">
        <v>63</v>
      </c>
    </row>
    <row r="67" spans="1:2" x14ac:dyDescent="0.25">
      <c r="A67" s="1" t="s">
        <v>276</v>
      </c>
      <c r="B67" s="56">
        <v>62</v>
      </c>
    </row>
    <row r="68" spans="1:2" x14ac:dyDescent="0.25">
      <c r="A68" s="1" t="s">
        <v>277</v>
      </c>
      <c r="B68" s="56">
        <v>62</v>
      </c>
    </row>
    <row r="69" spans="1:2" x14ac:dyDescent="0.25">
      <c r="A69" s="1" t="s">
        <v>278</v>
      </c>
      <c r="B69" s="56">
        <v>61</v>
      </c>
    </row>
    <row r="70" spans="1:2" x14ac:dyDescent="0.25">
      <c r="A70" s="1" t="s">
        <v>127</v>
      </c>
      <c r="B70" s="56">
        <v>61</v>
      </c>
    </row>
    <row r="71" spans="1:2" x14ac:dyDescent="0.25">
      <c r="A71" s="1" t="s">
        <v>188</v>
      </c>
      <c r="B71" s="56">
        <v>58</v>
      </c>
    </row>
    <row r="72" spans="1:2" x14ac:dyDescent="0.25">
      <c r="A72" s="1" t="s">
        <v>237</v>
      </c>
      <c r="B72" s="56">
        <v>58</v>
      </c>
    </row>
    <row r="73" spans="1:2" x14ac:dyDescent="0.25">
      <c r="A73" s="1" t="s">
        <v>279</v>
      </c>
      <c r="B73" s="56">
        <v>53</v>
      </c>
    </row>
    <row r="74" spans="1:2" x14ac:dyDescent="0.25">
      <c r="A74" s="1" t="s">
        <v>280</v>
      </c>
      <c r="B74" s="56">
        <v>53</v>
      </c>
    </row>
    <row r="75" spans="1:2" x14ac:dyDescent="0.25">
      <c r="A75" s="1" t="s">
        <v>281</v>
      </c>
      <c r="B75" s="56">
        <v>52</v>
      </c>
    </row>
    <row r="76" spans="1:2" x14ac:dyDescent="0.25">
      <c r="A76" s="1" t="s">
        <v>282</v>
      </c>
      <c r="B76" s="56">
        <v>51</v>
      </c>
    </row>
    <row r="77" spans="1:2" x14ac:dyDescent="0.25">
      <c r="A77" s="1" t="s">
        <v>48</v>
      </c>
      <c r="B77" s="56">
        <v>51</v>
      </c>
    </row>
    <row r="78" spans="1:2" x14ac:dyDescent="0.25">
      <c r="A78" s="1" t="s">
        <v>283</v>
      </c>
      <c r="B78" s="56">
        <v>49</v>
      </c>
    </row>
    <row r="79" spans="1:2" x14ac:dyDescent="0.25">
      <c r="A79" s="1" t="s">
        <v>26</v>
      </c>
      <c r="B79" s="56">
        <v>36</v>
      </c>
    </row>
    <row r="80" spans="1:2" x14ac:dyDescent="0.25">
      <c r="A80" s="1" t="s">
        <v>242</v>
      </c>
      <c r="B80" s="56">
        <v>23</v>
      </c>
    </row>
    <row r="81" spans="1:2" x14ac:dyDescent="0.25">
      <c r="A81" s="1" t="s">
        <v>21</v>
      </c>
      <c r="B81" s="56">
        <v>22</v>
      </c>
    </row>
    <row r="82" spans="1:2" x14ac:dyDescent="0.25">
      <c r="A82" s="1" t="s">
        <v>284</v>
      </c>
      <c r="B82" s="56">
        <v>11</v>
      </c>
    </row>
    <row r="83" spans="1:2" x14ac:dyDescent="0.25">
      <c r="A83" s="1" t="s">
        <v>285</v>
      </c>
      <c r="B83" s="56">
        <v>8</v>
      </c>
    </row>
    <row r="84" spans="1:2" x14ac:dyDescent="0.25">
      <c r="A84" s="1" t="s">
        <v>107</v>
      </c>
      <c r="B84" s="56" t="s">
        <v>177</v>
      </c>
    </row>
    <row r="85" spans="1:2" x14ac:dyDescent="0.25">
      <c r="A85" s="1" t="s">
        <v>105</v>
      </c>
      <c r="B85" s="56" t="s">
        <v>177</v>
      </c>
    </row>
  </sheetData>
  <autoFilter ref="A1:B84" xr:uid="{00000000-0009-0000-0000-000008000000}">
    <sortState xmlns:xlrd2="http://schemas.microsoft.com/office/spreadsheetml/2017/richdata2" ref="A2:O84">
      <sortCondition descending="1" ref="B1:B84"/>
    </sortState>
  </autoFilter>
  <pageMargins left="0.7" right="0.7" top="0.75" bottom="0.75" header="0.3" footer="0.3"/>
  <pageSetup fitToHeight="2" orientation="portrait" r:id="rId1"/>
  <rowBreaks count="1" manualBreakCount="1">
    <brk id="84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BFA1C501D1E04190B109A6EE57F0CF" ma:contentTypeVersion="14" ma:contentTypeDescription="Create a new document." ma:contentTypeScope="" ma:versionID="093281a74032c17870a912eb2df5b6b1">
  <xsd:schema xmlns:xsd="http://www.w3.org/2001/XMLSchema" xmlns:xs="http://www.w3.org/2001/XMLSchema" xmlns:p="http://schemas.microsoft.com/office/2006/metadata/properties" xmlns:ns2="2ead9fac-e7fe-4b66-a009-782e26c14de3" xmlns:ns3="5663d743-0f47-44ab-ba6d-20f9de9d9354" targetNamespace="http://schemas.microsoft.com/office/2006/metadata/properties" ma:root="true" ma:fieldsID="3453e5e3143bb205654c2e36d25a40c1" ns2:_="" ns3:_="">
    <xsd:import namespace="2ead9fac-e7fe-4b66-a009-782e26c14de3"/>
    <xsd:import namespace="5663d743-0f47-44ab-ba6d-20f9de9d93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d9fac-e7fe-4b66-a009-782e26c14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cb73f6-0fa2-4b62-ac3d-2e34a78876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3d743-0f47-44ab-ba6d-20f9de9d935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7a820cc-7a4b-436e-8999-a10872e2a275}" ma:internalName="TaxCatchAll" ma:showField="CatchAllData" ma:web="5663d743-0f47-44ab-ba6d-20f9de9d93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BC8B4-907D-4BCF-ACFE-7CF57C6C5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ad9fac-e7fe-4b66-a009-782e26c14de3"/>
    <ds:schemaRef ds:uri="5663d743-0f47-44ab-ba6d-20f9de9d9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F6B3FF-CFB3-413D-9F2F-0E97AFEBCB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Past Winners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Engrave</vt:lpstr>
      <vt:lpstr>Trophy List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Engrave!Print_Area</vt:lpstr>
      <vt:lpstr>'Past Winners'!Print_Area</vt:lpstr>
      <vt:lpstr>'2007'!Print_Titles</vt:lpstr>
      <vt:lpstr>'2008'!Print_Titles</vt:lpstr>
      <vt:lpstr>'2009'!Print_Titles</vt:lpstr>
      <vt:lpstr>'2014'!Print_Titles</vt:lpstr>
    </vt:vector>
  </TitlesOfParts>
  <Company>J-W Operating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dbizzell</dc:creator>
  <cp:lastModifiedBy>Raymond Johnson</cp:lastModifiedBy>
  <cp:lastPrinted>2020-09-30T13:53:43Z</cp:lastPrinted>
  <dcterms:created xsi:type="dcterms:W3CDTF">2012-07-23T18:42:43Z</dcterms:created>
  <dcterms:modified xsi:type="dcterms:W3CDTF">2023-10-18T18:00:23Z</dcterms:modified>
</cp:coreProperties>
</file>